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LEX 文件夹\SINOMAX资料-ALEX\SINOMAX 外销成交订单资料\info order\成交批量订单\Segment\PI SXST6\"/>
    </mc:Choice>
  </mc:AlternateContent>
  <bookViews>
    <workbookView xWindow="-5115" yWindow="150" windowWidth="15480" windowHeight="8130"/>
  </bookViews>
  <sheets>
    <sheet name="PL" sheetId="1" r:id="rId1"/>
  </sheets>
  <definedNames>
    <definedName name="_xlnm.Print_Area" localSheetId="0">PL!$A$1:$L$28</definedName>
  </definedNames>
  <calcPr calcId="152511"/>
</workbook>
</file>

<file path=xl/calcChain.xml><?xml version="1.0" encoding="utf-8"?>
<calcChain xmlns="http://schemas.openxmlformats.org/spreadsheetml/2006/main">
  <c r="G14" i="1" l="1"/>
  <c r="F14" i="1"/>
  <c r="L14" i="1" s="1"/>
  <c r="G12" i="1"/>
  <c r="F13" i="1"/>
  <c r="L13" i="1" s="1"/>
  <c r="F12" i="1"/>
  <c r="L12" i="1" s="1"/>
  <c r="G11" i="1"/>
  <c r="F11" i="1"/>
  <c r="L11" i="1" s="1"/>
  <c r="G10" i="1"/>
  <c r="H14" i="1" l="1"/>
  <c r="J14" i="1"/>
  <c r="H12" i="1"/>
  <c r="J12" i="1"/>
  <c r="H13" i="1"/>
  <c r="J13" i="1"/>
  <c r="H11" i="1"/>
  <c r="J11" i="1"/>
  <c r="F10" i="1"/>
  <c r="L10" i="1" l="1"/>
  <c r="J10" i="1" l="1"/>
  <c r="H10" i="1"/>
  <c r="D16" i="1" l="1"/>
  <c r="F16" i="1"/>
  <c r="H16" i="1" l="1"/>
  <c r="J16" i="1"/>
  <c r="L16" i="1"/>
</calcChain>
</file>

<file path=xl/sharedStrings.xml><?xml version="1.0" encoding="utf-8"?>
<sst xmlns="http://schemas.openxmlformats.org/spreadsheetml/2006/main" count="35" uniqueCount="27">
  <si>
    <t>TOTAL</t>
  </si>
  <si>
    <t>PCS</t>
    <phoneticPr fontId="3" type="noConversion"/>
  </si>
  <si>
    <t>CTNS</t>
    <phoneticPr fontId="3" type="noConversion"/>
  </si>
  <si>
    <t>CBM</t>
    <phoneticPr fontId="3" type="noConversion"/>
  </si>
  <si>
    <t>KGS</t>
    <phoneticPr fontId="3" type="noConversion"/>
  </si>
  <si>
    <t>Mark</t>
    <phoneticPr fontId="3" type="noConversion"/>
  </si>
  <si>
    <t>Model</t>
    <phoneticPr fontId="3" type="noConversion"/>
  </si>
  <si>
    <t>Description</t>
    <phoneticPr fontId="3" type="noConversion"/>
  </si>
  <si>
    <t>Quantity</t>
    <phoneticPr fontId="3" type="noConversion"/>
  </si>
  <si>
    <t>qty/ctn</t>
    <phoneticPr fontId="3" type="noConversion"/>
  </si>
  <si>
    <t>CTNS</t>
    <phoneticPr fontId="3" type="noConversion"/>
  </si>
  <si>
    <t>Volume/CTN</t>
    <phoneticPr fontId="3" type="noConversion"/>
  </si>
  <si>
    <t>Volume</t>
    <phoneticPr fontId="3" type="noConversion"/>
  </si>
  <si>
    <t>N.W./ CTN</t>
    <phoneticPr fontId="3" type="noConversion"/>
  </si>
  <si>
    <t>Total kg N.W.</t>
    <phoneticPr fontId="3" type="noConversion"/>
  </si>
  <si>
    <t>G.W./ CTN</t>
    <phoneticPr fontId="3" type="noConversion"/>
  </si>
  <si>
    <t>Total kg G.W</t>
    <phoneticPr fontId="3" type="noConversion"/>
  </si>
  <si>
    <t>SINOMAX ELECTRONICS LIMITED</t>
    <phoneticPr fontId="3" type="noConversion"/>
  </si>
  <si>
    <t>9# Dawei 2nd Rd,Xinqiao 3rd Industry Zone,Shajing Town,Baoan district,Shenzhen,Guangdong,China,518125</t>
    <phoneticPr fontId="3" type="noConversion"/>
  </si>
  <si>
    <t>Packing List</t>
    <phoneticPr fontId="3" type="noConversion"/>
  </si>
  <si>
    <t>Tel:+86-755-29759990  Fax:+86-755-29759881 Attn: Mr.Alex Mao  Mobile: +86-13632869573</t>
    <phoneticPr fontId="3" type="noConversion"/>
  </si>
  <si>
    <t>NEOSTAR</t>
    <phoneticPr fontId="3" type="noConversion"/>
  </si>
  <si>
    <t>NM-555</t>
    <phoneticPr fontId="3" type="noConversion"/>
  </si>
  <si>
    <t>WIRED USB MOUSE</t>
    <phoneticPr fontId="3" type="noConversion"/>
  </si>
  <si>
    <t>EVEREST</t>
    <phoneticPr fontId="3" type="noConversion"/>
  </si>
  <si>
    <t>KM-6809</t>
    <phoneticPr fontId="3" type="noConversion"/>
  </si>
  <si>
    <t>SM-385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</si>
</sst>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00"/>
    <numFmt numFmtId="177" formatCode="0.0000_ "/>
    <numFmt numFmtId="178" formatCode="0.00_ "/>
    <numFmt numFmtId="179" formatCode="0_);\(0\)"/>
    <numFmt numFmtId="180" formatCode="0.00_);\(0.00\)"/>
    <numFmt numFmtId="181" formatCode="0.000_);\(0.000\)"/>
  </numFmts>
  <fonts count="16">
    <font>
      <sz val="10"/>
      <name val="Arial"/>
      <family val="2"/>
      <charset val="238"/>
    </font>
    <font>
      <sz val="8"/>
      <color indexed="8"/>
      <name val="Arial"/>
      <family val="2"/>
    </font>
    <font>
      <sz val="12"/>
      <name val="新細明體"/>
      <family val="1"/>
    </font>
    <font>
      <sz val="9"/>
      <name val="宋体"/>
      <family val="3"/>
      <charset val="134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6"/>
      <color indexed="8"/>
      <name val="Arial"/>
      <family val="2"/>
    </font>
    <font>
      <b/>
      <sz val="18"/>
      <color indexed="8"/>
      <name val="Arial"/>
      <family val="2"/>
    </font>
    <font>
      <sz val="18"/>
      <color indexed="8"/>
      <name val="Arial"/>
      <family val="2"/>
    </font>
    <font>
      <b/>
      <sz val="22"/>
      <color indexed="8"/>
      <name val="Arial"/>
      <family val="2"/>
    </font>
    <font>
      <sz val="9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79">
    <xf numFmtId="0" fontId="0" fillId="0" borderId="0" xfId="0"/>
    <xf numFmtId="0" fontId="5" fillId="2" borderId="0" xfId="0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wrapText="1"/>
    </xf>
    <xf numFmtId="2" fontId="7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3" fontId="4" fillId="2" borderId="0" xfId="0" applyNumberFormat="1" applyFont="1" applyFill="1" applyBorder="1"/>
    <xf numFmtId="179" fontId="4" fillId="2" borderId="0" xfId="0" applyNumberFormat="1" applyFont="1" applyFill="1" applyBorder="1"/>
    <xf numFmtId="180" fontId="4" fillId="2" borderId="0" xfId="0" applyNumberFormat="1" applyFont="1" applyFill="1" applyBorder="1"/>
    <xf numFmtId="2" fontId="4" fillId="2" borderId="0" xfId="0" applyNumberFormat="1" applyFont="1" applyFill="1" applyBorder="1"/>
    <xf numFmtId="0" fontId="4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179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shrinkToFit="1"/>
    </xf>
    <xf numFmtId="180" fontId="4" fillId="2" borderId="1" xfId="0" applyNumberFormat="1" applyFont="1" applyFill="1" applyBorder="1" applyAlignment="1">
      <alignment horizontal="center" vertical="center" shrinkToFit="1"/>
    </xf>
    <xf numFmtId="178" fontId="4" fillId="2" borderId="1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4" fontId="4" fillId="2" borderId="1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/>
    <xf numFmtId="179" fontId="4" fillId="2" borderId="0" xfId="0" applyNumberFormat="1" applyFont="1" applyFill="1"/>
    <xf numFmtId="176" fontId="4" fillId="2" borderId="0" xfId="0" applyNumberFormat="1" applyFont="1" applyFill="1"/>
    <xf numFmtId="180" fontId="4" fillId="2" borderId="0" xfId="0" applyNumberFormat="1" applyFont="1" applyFill="1"/>
    <xf numFmtId="2" fontId="4" fillId="2" borderId="0" xfId="0" applyNumberFormat="1" applyFont="1" applyFill="1"/>
    <xf numFmtId="2" fontId="4" fillId="2" borderId="0" xfId="0" applyNumberFormat="1" applyFont="1" applyFill="1" applyAlignment="1">
      <alignment wrapText="1"/>
    </xf>
    <xf numFmtId="0" fontId="4" fillId="2" borderId="0" xfId="0" applyFont="1" applyFill="1" applyBorder="1" applyAlignment="1">
      <alignment horizontal="center" vertical="center" wrapText="1" shrinkToFit="1"/>
    </xf>
    <xf numFmtId="0" fontId="8" fillId="2" borderId="0" xfId="0" applyFont="1" applyFill="1" applyAlignment="1">
      <alignment horizontal="center" vertical="center" wrapText="1"/>
    </xf>
    <xf numFmtId="18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79" fontId="4" fillId="2" borderId="0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/>
    </xf>
    <xf numFmtId="180" fontId="4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179" fontId="9" fillId="2" borderId="1" xfId="0" applyNumberFormat="1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shrinkToFit="1"/>
    </xf>
    <xf numFmtId="178" fontId="9" fillId="2" borderId="1" xfId="0" applyNumberFormat="1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180" fontId="9" fillId="2" borderId="1" xfId="0" applyNumberFormat="1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 wrapText="1"/>
    </xf>
    <xf numFmtId="180" fontId="9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vertical="center"/>
    </xf>
    <xf numFmtId="0" fontId="13" fillId="2" borderId="0" xfId="0" applyFont="1" applyFill="1"/>
    <xf numFmtId="0" fontId="12" fillId="2" borderId="0" xfId="0" applyFont="1" applyFill="1" applyBorder="1" applyAlignment="1">
      <alignment horizontal="center"/>
    </xf>
    <xf numFmtId="3" fontId="9" fillId="2" borderId="3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/>
    <xf numFmtId="0" fontId="15" fillId="2" borderId="0" xfId="0" applyFont="1" applyFill="1" applyBorder="1" applyAlignment="1">
      <alignment horizontal="center" vertical="center" shrinkToFit="1"/>
    </xf>
    <xf numFmtId="181" fontId="9" fillId="2" borderId="1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一般_PI-e5-0609-00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0</xdr:colOff>
      <xdr:row>7</xdr:row>
      <xdr:rowOff>0</xdr:rowOff>
    </xdr:to>
    <xdr:sp macro="" textlink="">
      <xdr:nvSpPr>
        <xdr:cNvPr id="2026" name="Line 1"/>
        <xdr:cNvSpPr>
          <a:spLocks noChangeShapeType="1"/>
        </xdr:cNvSpPr>
      </xdr:nvSpPr>
      <xdr:spPr bwMode="auto">
        <a:xfrm>
          <a:off x="662940" y="2065020"/>
          <a:ext cx="760476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12</xdr:col>
      <xdr:colOff>0</xdr:colOff>
      <xdr:row>7</xdr:row>
      <xdr:rowOff>0</xdr:rowOff>
    </xdr:to>
    <xdr:sp macro="" textlink="">
      <xdr:nvSpPr>
        <xdr:cNvPr id="2027" name="Line 2"/>
        <xdr:cNvSpPr>
          <a:spLocks noChangeShapeType="1"/>
        </xdr:cNvSpPr>
      </xdr:nvSpPr>
      <xdr:spPr bwMode="auto">
        <a:xfrm>
          <a:off x="662940" y="2065020"/>
          <a:ext cx="757428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12</xdr:col>
      <xdr:colOff>0</xdr:colOff>
      <xdr:row>7</xdr:row>
      <xdr:rowOff>0</xdr:rowOff>
    </xdr:to>
    <xdr:sp macro="" textlink="">
      <xdr:nvSpPr>
        <xdr:cNvPr id="2030" name="Line 6"/>
        <xdr:cNvSpPr>
          <a:spLocks noChangeShapeType="1"/>
        </xdr:cNvSpPr>
      </xdr:nvSpPr>
      <xdr:spPr bwMode="auto">
        <a:xfrm>
          <a:off x="662940" y="2065020"/>
          <a:ext cx="760476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12</xdr:col>
      <xdr:colOff>0</xdr:colOff>
      <xdr:row>7</xdr:row>
      <xdr:rowOff>0</xdr:rowOff>
    </xdr:to>
    <xdr:sp macro="" textlink="">
      <xdr:nvSpPr>
        <xdr:cNvPr id="2031" name="Line 7"/>
        <xdr:cNvSpPr>
          <a:spLocks noChangeShapeType="1"/>
        </xdr:cNvSpPr>
      </xdr:nvSpPr>
      <xdr:spPr bwMode="auto">
        <a:xfrm>
          <a:off x="662940" y="2065020"/>
          <a:ext cx="757428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032" name="Line 9"/>
        <xdr:cNvSpPr>
          <a:spLocks noChangeShapeType="1"/>
        </xdr:cNvSpPr>
      </xdr:nvSpPr>
      <xdr:spPr bwMode="auto">
        <a:xfrm>
          <a:off x="4450080" y="56921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033" name="Line 10"/>
        <xdr:cNvSpPr>
          <a:spLocks noChangeShapeType="1"/>
        </xdr:cNvSpPr>
      </xdr:nvSpPr>
      <xdr:spPr bwMode="auto">
        <a:xfrm>
          <a:off x="4450080" y="56921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2034" name="Picture 9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2035" name="Picture 9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203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297180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2037" name="Picture 12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2038" name="Picture 13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2039" name="Picture 14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204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2041" name="Picture 12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2042" name="Picture 13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2043" name="Picture 14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2044" name="Picture 14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2045" name="Picture 12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2046" name="Picture 13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204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2048" name="Picture 12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2049" name="Picture 14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205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205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2052" name="Picture 13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2053" name="Picture 14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2054" name="Picture 14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205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2056" name="Picture 13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2057" name="Picture 12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2058" name="Picture 14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2059" name="Picture 12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206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2061" name="Picture 7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206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2063" name="Picture 13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2064" name="Picture 12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</xdr:colOff>
      <xdr:row>15</xdr:row>
      <xdr:rowOff>7620</xdr:rowOff>
    </xdr:to>
    <xdr:pic>
      <xdr:nvPicPr>
        <xdr:cNvPr id="206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206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1605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206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356616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4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297180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4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1605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4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356616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4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4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4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53492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5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5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1605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5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53492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5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55930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5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14630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5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133350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5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5222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5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2174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5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2174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5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8117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6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8117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6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8117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6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8117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6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8117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6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8117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6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8117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6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8117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6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8117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6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8117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6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7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7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7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7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7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7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7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7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7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7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8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18821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8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2148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8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18821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8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2148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8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29489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8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8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8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8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8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9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9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9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9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9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</xdr:colOff>
      <xdr:row>10</xdr:row>
      <xdr:rowOff>7620</xdr:rowOff>
    </xdr:to>
    <xdr:pic>
      <xdr:nvPicPr>
        <xdr:cNvPr id="9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34823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</xdr:colOff>
      <xdr:row>10</xdr:row>
      <xdr:rowOff>7620</xdr:rowOff>
    </xdr:to>
    <xdr:pic>
      <xdr:nvPicPr>
        <xdr:cNvPr id="9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34823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</xdr:colOff>
      <xdr:row>10</xdr:row>
      <xdr:rowOff>7620</xdr:rowOff>
    </xdr:to>
    <xdr:pic>
      <xdr:nvPicPr>
        <xdr:cNvPr id="9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34823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</xdr:colOff>
      <xdr:row>10</xdr:row>
      <xdr:rowOff>7620</xdr:rowOff>
    </xdr:to>
    <xdr:pic>
      <xdr:nvPicPr>
        <xdr:cNvPr id="9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34823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</xdr:colOff>
      <xdr:row>10</xdr:row>
      <xdr:rowOff>7620</xdr:rowOff>
    </xdr:to>
    <xdr:pic>
      <xdr:nvPicPr>
        <xdr:cNvPr id="9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34823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</xdr:colOff>
      <xdr:row>10</xdr:row>
      <xdr:rowOff>7620</xdr:rowOff>
    </xdr:to>
    <xdr:pic>
      <xdr:nvPicPr>
        <xdr:cNvPr id="10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34823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</xdr:colOff>
      <xdr:row>10</xdr:row>
      <xdr:rowOff>7620</xdr:rowOff>
    </xdr:to>
    <xdr:pic>
      <xdr:nvPicPr>
        <xdr:cNvPr id="10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34823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</xdr:colOff>
      <xdr:row>10</xdr:row>
      <xdr:rowOff>7620</xdr:rowOff>
    </xdr:to>
    <xdr:pic>
      <xdr:nvPicPr>
        <xdr:cNvPr id="10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34823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</xdr:colOff>
      <xdr:row>10</xdr:row>
      <xdr:rowOff>7620</xdr:rowOff>
    </xdr:to>
    <xdr:pic>
      <xdr:nvPicPr>
        <xdr:cNvPr id="10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34823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7620</xdr:colOff>
      <xdr:row>10</xdr:row>
      <xdr:rowOff>7620</xdr:rowOff>
    </xdr:to>
    <xdr:pic>
      <xdr:nvPicPr>
        <xdr:cNvPr id="10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34823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10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10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10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10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10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0157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11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11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11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11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11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11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11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11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11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11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12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12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12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</xdr:colOff>
      <xdr:row>14</xdr:row>
      <xdr:rowOff>7620</xdr:rowOff>
    </xdr:to>
    <xdr:pic>
      <xdr:nvPicPr>
        <xdr:cNvPr id="12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121920</xdr:rowOff>
    </xdr:from>
    <xdr:to>
      <xdr:col>5</xdr:col>
      <xdr:colOff>236220</xdr:colOff>
      <xdr:row>24</xdr:row>
      <xdr:rowOff>76200</xdr:rowOff>
    </xdr:to>
    <xdr:pic>
      <xdr:nvPicPr>
        <xdr:cNvPr id="124" name="图片 3" descr="SINOMAX 公章 拷贝big.gif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20609" b="25079"/>
        <a:stretch>
          <a:fillRect/>
        </a:stretch>
      </xdr:blipFill>
      <xdr:spPr bwMode="auto">
        <a:xfrm>
          <a:off x="1280160" y="4632960"/>
          <a:ext cx="2887980" cy="127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14</xdr:row>
      <xdr:rowOff>0</xdr:rowOff>
    </xdr:from>
    <xdr:ext cx="7620" cy="7620"/>
    <xdr:pic>
      <xdr:nvPicPr>
        <xdr:cNvPr id="12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2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2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2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2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3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3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3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3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3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3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3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13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13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13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14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14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14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14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14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14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14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14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14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14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15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15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15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15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15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15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15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15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15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15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16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16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16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16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16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16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16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16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16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16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17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17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17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17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17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17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17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17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17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17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18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18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18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18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18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18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18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18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18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18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19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19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19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19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19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19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19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19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19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19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20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20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20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20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20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20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20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20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20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20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21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21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+86-755-29759990%20%20Fax:+86-755-29759881%20Attn:%20Mr.Alex%20Mao%20%20Mobile:%20+86-136328695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tabSelected="1" zoomScaleNormal="100" workbookViewId="0">
      <selection activeCell="J21" sqref="J21"/>
    </sheetView>
  </sheetViews>
  <sheetFormatPr defaultColWidth="9.140625" defaultRowHeight="12.75"/>
  <cols>
    <col min="1" max="1" width="9.85546875" style="7" customWidth="1"/>
    <col min="2" max="2" width="9.5703125" style="7" customWidth="1"/>
    <col min="3" max="3" width="24.7109375" style="6" customWidth="1"/>
    <col min="4" max="4" width="7.28515625" style="27" customWidth="1"/>
    <col min="5" max="5" width="6.5703125" style="27" customWidth="1"/>
    <col min="6" max="6" width="6.5703125" style="28" customWidth="1"/>
    <col min="7" max="7" width="7.140625" style="29" customWidth="1"/>
    <col min="8" max="8" width="7.140625" style="30" customWidth="1"/>
    <col min="9" max="9" width="6.5703125" style="31" customWidth="1"/>
    <col min="10" max="10" width="9.5703125" style="32" customWidth="1"/>
    <col min="11" max="11" width="6.5703125" style="32" customWidth="1"/>
    <col min="12" max="12" width="11.7109375" style="32" customWidth="1"/>
    <col min="13" max="14" width="9.140625" style="7" hidden="1" customWidth="1"/>
    <col min="15" max="34" width="9.140625" style="14"/>
    <col min="35" max="16384" width="9.140625" style="7"/>
  </cols>
  <sheetData>
    <row r="1" spans="1:34" s="63" customFormat="1" ht="30.6" customHeight="1">
      <c r="A1" s="75" t="s">
        <v>17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62"/>
      <c r="N1" s="62"/>
    </row>
    <row r="2" spans="1:34" s="9" customFormat="1" ht="16.899999999999999" customHeight="1">
      <c r="A2" s="74" t="s">
        <v>18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"/>
      <c r="N2" s="7"/>
    </row>
    <row r="3" spans="1:34" s="9" customFormat="1" ht="16.899999999999999" customHeight="1">
      <c r="A3" s="74" t="s">
        <v>20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"/>
      <c r="N3" s="7"/>
    </row>
    <row r="4" spans="1:34" s="9" customFormat="1" ht="7.9" customHeight="1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"/>
      <c r="N4" s="7"/>
    </row>
    <row r="5" spans="1:34" s="9" customFormat="1" ht="21" customHeight="1">
      <c r="A5" s="76" t="s">
        <v>19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8"/>
      <c r="M5" s="7"/>
      <c r="N5" s="7"/>
    </row>
    <row r="6" spans="1:34" s="8" customFormat="1" ht="6.6" customHeight="1">
      <c r="A6" s="1"/>
      <c r="B6" s="1"/>
      <c r="C6" s="34"/>
      <c r="D6" s="34"/>
      <c r="E6" s="34"/>
      <c r="F6" s="2"/>
      <c r="G6" s="2"/>
      <c r="H6" s="3"/>
      <c r="I6" s="4"/>
      <c r="J6" s="5"/>
      <c r="K6" s="5"/>
      <c r="L6" s="6"/>
      <c r="M6" s="7"/>
      <c r="N6" s="7"/>
    </row>
    <row r="7" spans="1:34" s="15" customFormat="1" ht="13.5" thickBot="1">
      <c r="A7" s="65"/>
      <c r="B7" s="10"/>
      <c r="C7" s="11"/>
      <c r="D7" s="12"/>
      <c r="E7" s="13"/>
      <c r="F7" s="13"/>
      <c r="G7" s="13"/>
      <c r="H7" s="13"/>
      <c r="I7" s="14"/>
      <c r="J7" s="6"/>
      <c r="K7" s="6"/>
      <c r="L7" s="6"/>
      <c r="M7" s="7"/>
      <c r="N7" s="7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</row>
    <row r="8" spans="1:34" s="45" customFormat="1" ht="24.95" customHeight="1">
      <c r="A8" s="64" t="s">
        <v>5</v>
      </c>
      <c r="B8" s="55" t="s">
        <v>6</v>
      </c>
      <c r="C8" s="47" t="s">
        <v>7</v>
      </c>
      <c r="D8" s="56" t="s">
        <v>8</v>
      </c>
      <c r="E8" s="57" t="s">
        <v>9</v>
      </c>
      <c r="F8" s="57" t="s">
        <v>10</v>
      </c>
      <c r="G8" s="57" t="s">
        <v>11</v>
      </c>
      <c r="H8" s="57" t="s">
        <v>12</v>
      </c>
      <c r="I8" s="50" t="s">
        <v>13</v>
      </c>
      <c r="J8" s="50" t="s">
        <v>14</v>
      </c>
      <c r="K8" s="50" t="s">
        <v>15</v>
      </c>
      <c r="L8" s="50" t="s">
        <v>16</v>
      </c>
      <c r="M8" s="58"/>
      <c r="N8" s="58"/>
      <c r="O8" s="66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</row>
    <row r="9" spans="1:34" s="23" customFormat="1" ht="10.15" customHeight="1">
      <c r="A9" s="68"/>
      <c r="B9" s="16"/>
      <c r="C9" s="17"/>
      <c r="D9" s="19"/>
      <c r="E9" s="20"/>
      <c r="F9" s="21"/>
      <c r="G9" s="21"/>
      <c r="H9" s="21"/>
      <c r="I9" s="21"/>
      <c r="J9" s="36"/>
      <c r="K9" s="36"/>
      <c r="L9" s="36"/>
      <c r="M9" s="38"/>
      <c r="N9" s="38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</row>
    <row r="10" spans="1:34" s="51" customFormat="1" ht="21" customHeight="1">
      <c r="A10" s="71" t="s">
        <v>21</v>
      </c>
      <c r="B10" s="61" t="s">
        <v>22</v>
      </c>
      <c r="C10" s="60" t="s">
        <v>23</v>
      </c>
      <c r="D10" s="45">
        <v>5000</v>
      </c>
      <c r="E10" s="46">
        <v>100</v>
      </c>
      <c r="F10" s="47">
        <f>D10/E10</f>
        <v>50</v>
      </c>
      <c r="G10" s="67">
        <f>0.38*0.37*0.22</f>
        <v>3.0932000000000001E-2</v>
      </c>
      <c r="H10" s="67">
        <f t="shared" ref="H10" si="0">F10*G10</f>
        <v>1.5466</v>
      </c>
      <c r="I10" s="48">
        <v>7</v>
      </c>
      <c r="J10" s="49">
        <f t="shared" ref="J10" si="1">F10*I10</f>
        <v>350</v>
      </c>
      <c r="K10" s="49">
        <v>7.9</v>
      </c>
      <c r="L10" s="49">
        <f t="shared" ref="L10" si="2">F10*K10</f>
        <v>395</v>
      </c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</row>
    <row r="11" spans="1:34" s="51" customFormat="1" ht="21" customHeight="1">
      <c r="A11" s="72"/>
      <c r="B11" s="61" t="s">
        <v>22</v>
      </c>
      <c r="C11" s="60" t="s">
        <v>23</v>
      </c>
      <c r="D11" s="45">
        <v>50</v>
      </c>
      <c r="E11" s="46">
        <v>50</v>
      </c>
      <c r="F11" s="47">
        <f>D11/E11</f>
        <v>1</v>
      </c>
      <c r="G11" s="67">
        <f>0.38*0.37*0.22</f>
        <v>3.0932000000000001E-2</v>
      </c>
      <c r="H11" s="67">
        <f t="shared" ref="H11:H12" si="3">F11*G11</f>
        <v>3.0932000000000001E-2</v>
      </c>
      <c r="I11" s="48">
        <v>7</v>
      </c>
      <c r="J11" s="49">
        <f t="shared" ref="J11:J12" si="4">F11*I11</f>
        <v>7</v>
      </c>
      <c r="K11" s="49">
        <v>7.9</v>
      </c>
      <c r="L11" s="49">
        <f t="shared" ref="L11:L12" si="5">F11*K11</f>
        <v>7.9</v>
      </c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</row>
    <row r="12" spans="1:34" s="51" customFormat="1" ht="21" customHeight="1">
      <c r="A12" s="71" t="s">
        <v>24</v>
      </c>
      <c r="B12" s="61" t="s">
        <v>25</v>
      </c>
      <c r="C12" s="60" t="s">
        <v>23</v>
      </c>
      <c r="D12" s="45">
        <v>24160</v>
      </c>
      <c r="E12" s="46">
        <v>80</v>
      </c>
      <c r="F12" s="47">
        <f>D12/E12</f>
        <v>302</v>
      </c>
      <c r="G12" s="67">
        <f>0.405*0.315*0.36</f>
        <v>4.5927000000000009E-2</v>
      </c>
      <c r="H12" s="67">
        <f t="shared" si="3"/>
        <v>13.869954000000003</v>
      </c>
      <c r="I12" s="48">
        <v>6.4</v>
      </c>
      <c r="J12" s="49">
        <f t="shared" si="4"/>
        <v>1932.8000000000002</v>
      </c>
      <c r="K12" s="49">
        <v>7</v>
      </c>
      <c r="L12" s="49">
        <f t="shared" si="5"/>
        <v>2114</v>
      </c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</row>
    <row r="13" spans="1:34" s="51" customFormat="1" ht="21" customHeight="1">
      <c r="A13" s="72"/>
      <c r="B13" s="61" t="s">
        <v>25</v>
      </c>
      <c r="C13" s="60" t="s">
        <v>23</v>
      </c>
      <c r="D13" s="45">
        <v>80</v>
      </c>
      <c r="E13" s="46">
        <v>40</v>
      </c>
      <c r="F13" s="47">
        <f>D13/E13</f>
        <v>2</v>
      </c>
      <c r="G13" s="67">
        <v>4.5999999999999999E-2</v>
      </c>
      <c r="H13" s="67">
        <f t="shared" ref="H13:H14" si="6">F13*G13</f>
        <v>9.1999999999999998E-2</v>
      </c>
      <c r="I13" s="48">
        <v>6.4</v>
      </c>
      <c r="J13" s="49">
        <f t="shared" ref="J13:J14" si="7">F13*I13</f>
        <v>12.8</v>
      </c>
      <c r="K13" s="49">
        <v>7</v>
      </c>
      <c r="L13" s="49">
        <f t="shared" ref="L13:L14" si="8">F13*K13</f>
        <v>14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</row>
    <row r="14" spans="1:34" s="51" customFormat="1" ht="21" customHeight="1">
      <c r="A14" s="70" t="s">
        <v>24</v>
      </c>
      <c r="B14" s="61" t="s">
        <v>26</v>
      </c>
      <c r="C14" s="60" t="s">
        <v>23</v>
      </c>
      <c r="D14" s="45">
        <v>38800</v>
      </c>
      <c r="E14" s="46">
        <v>100</v>
      </c>
      <c r="F14" s="47">
        <f>D14/E14</f>
        <v>388</v>
      </c>
      <c r="G14" s="67">
        <f>0.38*0.37*0.22</f>
        <v>3.0932000000000001E-2</v>
      </c>
      <c r="H14" s="67">
        <f t="shared" si="6"/>
        <v>12.001616</v>
      </c>
      <c r="I14" s="48">
        <v>7</v>
      </c>
      <c r="J14" s="49">
        <f t="shared" si="7"/>
        <v>2716</v>
      </c>
      <c r="K14" s="49">
        <v>7.9</v>
      </c>
      <c r="L14" s="49">
        <f t="shared" si="8"/>
        <v>3065.2000000000003</v>
      </c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</row>
    <row r="15" spans="1:34" s="51" customFormat="1" ht="9" customHeight="1">
      <c r="A15" s="69"/>
      <c r="B15" s="54"/>
      <c r="C15" s="45"/>
      <c r="D15" s="45"/>
      <c r="E15" s="46"/>
      <c r="F15" s="47"/>
      <c r="G15" s="52"/>
      <c r="H15" s="52"/>
      <c r="I15" s="48"/>
      <c r="J15" s="49"/>
      <c r="K15" s="49"/>
      <c r="L15" s="49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</row>
    <row r="16" spans="1:34" s="37" customFormat="1" ht="15" customHeight="1">
      <c r="A16" s="69"/>
      <c r="B16" s="24" t="s">
        <v>0</v>
      </c>
      <c r="C16" s="24"/>
      <c r="D16" s="45">
        <f>SUM(D9:D15)</f>
        <v>68090</v>
      </c>
      <c r="E16" s="24"/>
      <c r="F16" s="18">
        <f>SUM(F9:F15)</f>
        <v>743</v>
      </c>
      <c r="G16" s="24"/>
      <c r="H16" s="35">
        <f>SUM(H9:H15)</f>
        <v>27.541102000000002</v>
      </c>
      <c r="I16" s="24"/>
      <c r="J16" s="24">
        <f>SUM(J9:J15)</f>
        <v>5018.6000000000004</v>
      </c>
      <c r="K16" s="24"/>
      <c r="L16" s="24">
        <f>SUM(L9:L15)</f>
        <v>5596.1</v>
      </c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</row>
    <row r="17" spans="1:34" s="37" customFormat="1" ht="15" customHeight="1">
      <c r="A17" s="40"/>
      <c r="B17" s="40"/>
      <c r="C17" s="39"/>
      <c r="D17" s="41" t="s">
        <v>1</v>
      </c>
      <c r="E17" s="41"/>
      <c r="F17" s="42" t="s">
        <v>2</v>
      </c>
      <c r="G17" s="43"/>
      <c r="H17" s="44" t="s">
        <v>3</v>
      </c>
      <c r="I17" s="25"/>
      <c r="J17" s="26" t="s">
        <v>4</v>
      </c>
      <c r="K17" s="26"/>
      <c r="L17" s="26" t="s">
        <v>4</v>
      </c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</row>
    <row r="18" spans="1:34" s="37" customFormat="1" ht="24.95" customHeight="1">
      <c r="A18" s="40"/>
      <c r="B18" s="40"/>
      <c r="C18" s="39"/>
      <c r="D18" s="41"/>
      <c r="E18" s="41"/>
      <c r="F18" s="42"/>
      <c r="G18" s="43"/>
      <c r="H18" s="44"/>
      <c r="I18" s="25"/>
      <c r="J18" s="26"/>
      <c r="K18" s="26"/>
      <c r="L18" s="26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</row>
    <row r="20" spans="1:34">
      <c r="C20" s="7"/>
      <c r="D20" s="7"/>
      <c r="E20" s="7"/>
    </row>
    <row r="21" spans="1:34">
      <c r="C21" s="7"/>
      <c r="D21" s="7"/>
      <c r="E21" s="7"/>
    </row>
    <row r="22" spans="1:34">
      <c r="C22" s="7"/>
      <c r="D22" s="7"/>
      <c r="E22" s="7"/>
    </row>
    <row r="23" spans="1:34">
      <c r="C23" s="7"/>
      <c r="D23" s="7"/>
      <c r="E23" s="7"/>
    </row>
    <row r="24" spans="1:34">
      <c r="C24" s="7"/>
      <c r="D24" s="7"/>
      <c r="E24" s="7"/>
    </row>
    <row r="25" spans="1:34">
      <c r="C25" s="7"/>
      <c r="D25" s="7"/>
      <c r="E25" s="7"/>
    </row>
    <row r="26" spans="1:34">
      <c r="C26" s="7"/>
      <c r="D26" s="7"/>
      <c r="E26" s="7"/>
    </row>
    <row r="27" spans="1:34">
      <c r="C27" s="7"/>
      <c r="D27" s="7"/>
      <c r="E27" s="7"/>
    </row>
    <row r="28" spans="1:34">
      <c r="C28" s="7"/>
      <c r="D28" s="7"/>
      <c r="E28" s="7"/>
      <c r="G28" s="7"/>
      <c r="I28" s="7"/>
      <c r="J28" s="6"/>
      <c r="K28" s="6"/>
      <c r="L28" s="6"/>
    </row>
  </sheetData>
  <mergeCells count="7">
    <mergeCell ref="A12:A13"/>
    <mergeCell ref="A10:A11"/>
    <mergeCell ref="A4:L4"/>
    <mergeCell ref="A3:L3"/>
    <mergeCell ref="A2:L2"/>
    <mergeCell ref="A1:L1"/>
    <mergeCell ref="A5:L5"/>
  </mergeCells>
  <phoneticPr fontId="3" type="noConversion"/>
  <hyperlinks>
    <hyperlink ref="A3" r:id="rId1"/>
  </hyperlinks>
  <pageMargins left="0.11811023622047245" right="0.11811023622047245" top="0.74803149606299213" bottom="0.74803149606299213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PL</vt:lpstr>
      <vt:lpstr>PL!Print_Area</vt:lpstr>
    </vt:vector>
  </TitlesOfParts>
  <Company>e5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Franiewska</dc:creator>
  <cp:lastModifiedBy>AlexMao</cp:lastModifiedBy>
  <cp:lastPrinted>2013-06-25T12:57:14Z</cp:lastPrinted>
  <dcterms:created xsi:type="dcterms:W3CDTF">2009-02-02T04:37:34Z</dcterms:created>
  <dcterms:modified xsi:type="dcterms:W3CDTF">2013-12-05T13:22:16Z</dcterms:modified>
</cp:coreProperties>
</file>