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00" windowHeight="8310"/>
  </bookViews>
  <sheets>
    <sheet name="Sheet1 (2)" sheetId="1" r:id="rId1"/>
  </sheets>
  <calcPr calcId="145621"/>
</workbook>
</file>

<file path=xl/calcChain.xml><?xml version="1.0" encoding="utf-8"?>
<calcChain xmlns="http://schemas.openxmlformats.org/spreadsheetml/2006/main">
  <c r="I31" i="1" l="1"/>
  <c r="S30" i="1"/>
  <c r="O30" i="1"/>
  <c r="N30" i="1"/>
  <c r="K30" i="1"/>
  <c r="S28" i="1"/>
  <c r="O28" i="1"/>
  <c r="N28" i="1"/>
  <c r="K28" i="1"/>
  <c r="S27" i="1"/>
  <c r="O27" i="1"/>
  <c r="N27" i="1"/>
  <c r="K27" i="1"/>
  <c r="S26" i="1"/>
  <c r="O26" i="1"/>
  <c r="N26" i="1"/>
  <c r="K26" i="1"/>
  <c r="S25" i="1"/>
  <c r="O25" i="1"/>
  <c r="N25" i="1"/>
  <c r="K25" i="1"/>
  <c r="S24" i="1"/>
  <c r="O24" i="1"/>
  <c r="N24" i="1"/>
  <c r="K24" i="1"/>
  <c r="S23" i="1"/>
  <c r="O23" i="1"/>
  <c r="N23" i="1"/>
  <c r="K23" i="1"/>
  <c r="S22" i="1"/>
  <c r="O22" i="1"/>
  <c r="N22" i="1"/>
  <c r="K22" i="1"/>
  <c r="S21" i="1"/>
  <c r="O21" i="1"/>
  <c r="N21" i="1"/>
  <c r="K21" i="1"/>
  <c r="S20" i="1"/>
  <c r="O20" i="1"/>
  <c r="N20" i="1"/>
  <c r="K20" i="1"/>
  <c r="S19" i="1"/>
  <c r="O19" i="1"/>
  <c r="N19" i="1"/>
  <c r="K19" i="1"/>
  <c r="S18" i="1"/>
  <c r="O18" i="1"/>
  <c r="N18" i="1"/>
  <c r="K18" i="1"/>
  <c r="S17" i="1"/>
  <c r="O17" i="1"/>
  <c r="N17" i="1"/>
  <c r="K17" i="1"/>
  <c r="S16" i="1"/>
  <c r="S31" i="1" s="1"/>
  <c r="O16" i="1"/>
  <c r="O31" i="1" s="1"/>
  <c r="N16" i="1"/>
  <c r="N31" i="1" s="1"/>
  <c r="K16" i="1"/>
  <c r="K31" i="1" s="1"/>
</calcChain>
</file>

<file path=xl/sharedStrings.xml><?xml version="1.0" encoding="utf-8"?>
<sst xmlns="http://schemas.openxmlformats.org/spreadsheetml/2006/main" count="123" uniqueCount="76">
  <si>
    <t>Packing List</t>
  </si>
  <si>
    <t>From:Kingletian International Electronic Co.,ltd</t>
  </si>
  <si>
    <t>No.6,XiaoQian East Road,Xinwei Village,Xintang Town,Zengcheng District,Guangzhou,CHina</t>
  </si>
  <si>
    <t>Tel:020-22667699     Fax:020-22667689</t>
  </si>
  <si>
    <t>Attn:Celine                Email:celine@klt-tech.com          Mobilephone:+86-13825033242</t>
  </si>
  <si>
    <t>TO:Segment(Turkey)</t>
  </si>
  <si>
    <t>SEHIT ER CIHAN NAMLI CD. NO:79/B MECIDIYEKOY/SISLI /ISTANBUL P.K :34387</t>
  </si>
  <si>
    <t>TEL: +90 212 266 62 90 FAX: +90 212 266 62 98</t>
  </si>
  <si>
    <t>Attn:Mr,Tuncay</t>
  </si>
  <si>
    <t>BL No.:SZOS1501153</t>
  </si>
  <si>
    <t>Container No: OOLU8876240                                                Seal No: OOLCTW4951                                                 Vessel Voyage:ZIM LIVORNO 42W</t>
  </si>
  <si>
    <t>Port of Loading:DA CHAN BAY,CHINA                               Port of Discharge:ISTANBUL,TURKEY                    Port of Delivery:ISTANBUL,CHINA</t>
  </si>
  <si>
    <t>Container Load on:24TH,JAN,2015</t>
  </si>
  <si>
    <t>KLT MODEL</t>
  </si>
  <si>
    <t>Brand</t>
  </si>
  <si>
    <t>Color</t>
  </si>
  <si>
    <t>OEM No.</t>
  </si>
  <si>
    <t>Barcode</t>
  </si>
  <si>
    <t>HS CODE</t>
  </si>
  <si>
    <t xml:space="preserve">Picture </t>
  </si>
  <si>
    <t>Qty(PCS)</t>
  </si>
  <si>
    <t>Pcs/Ctn</t>
  </si>
  <si>
    <t>CTNS</t>
  </si>
  <si>
    <t>NW</t>
  </si>
  <si>
    <t>GW</t>
  </si>
  <si>
    <t>Total NW</t>
  </si>
  <si>
    <t>Total GW</t>
  </si>
  <si>
    <t>Measurement</t>
  </si>
  <si>
    <t>CBM</t>
  </si>
  <si>
    <t>订单号</t>
  </si>
  <si>
    <r>
      <rPr>
        <sz val="12"/>
        <rFont val="宋体"/>
        <charset val="134"/>
      </rPr>
      <t>型号</t>
    </r>
    <r>
      <rPr>
        <sz val="12"/>
        <rFont val="宋体"/>
        <charset val="134"/>
      </rPr>
      <t xml:space="preserve">
</t>
    </r>
  </si>
  <si>
    <t>品牌</t>
  </si>
  <si>
    <t>颜色</t>
  </si>
  <si>
    <r>
      <rPr>
        <sz val="12"/>
        <rFont val="Arial"/>
        <family val="2"/>
        <charset val="162"/>
      </rPr>
      <t>OEM</t>
    </r>
    <r>
      <rPr>
        <sz val="12"/>
        <rFont val="宋体"/>
        <charset val="134"/>
      </rPr>
      <t>型号</t>
    </r>
    <r>
      <rPr>
        <sz val="12"/>
        <rFont val="宋体"/>
        <charset val="134"/>
      </rPr>
      <t xml:space="preserve">
</t>
    </r>
  </si>
  <si>
    <t>条形码</t>
  </si>
  <si>
    <t>海关编码</t>
  </si>
  <si>
    <t xml:space="preserve">图片
</t>
  </si>
  <si>
    <r>
      <rPr>
        <sz val="12"/>
        <rFont val="宋体"/>
        <charset val="134"/>
      </rPr>
      <t>数量</t>
    </r>
    <r>
      <rPr>
        <sz val="12"/>
        <rFont val="宋体"/>
        <charset val="134"/>
      </rPr>
      <t xml:space="preserve">
</t>
    </r>
  </si>
  <si>
    <r>
      <rPr>
        <sz val="12"/>
        <rFont val="宋体"/>
        <charset val="134"/>
      </rPr>
      <t>个</t>
    </r>
    <r>
      <rPr>
        <sz val="12"/>
        <rFont val="Arial"/>
        <family val="2"/>
        <charset val="162"/>
      </rPr>
      <t>/</t>
    </r>
    <r>
      <rPr>
        <sz val="12"/>
        <rFont val="宋体"/>
        <charset val="134"/>
      </rPr>
      <t>箱</t>
    </r>
    <r>
      <rPr>
        <sz val="12"/>
        <rFont val="宋体"/>
        <charset val="134"/>
      </rPr>
      <t xml:space="preserve">
</t>
    </r>
  </si>
  <si>
    <r>
      <rPr>
        <sz val="12"/>
        <rFont val="宋体"/>
        <charset val="134"/>
      </rPr>
      <t>箱数</t>
    </r>
    <r>
      <rPr>
        <sz val="12"/>
        <rFont val="宋体"/>
        <charset val="134"/>
      </rPr>
      <t xml:space="preserve">
</t>
    </r>
  </si>
  <si>
    <t xml:space="preserve">净重/箱
</t>
  </si>
  <si>
    <t xml:space="preserve">毛重/箱
</t>
  </si>
  <si>
    <t>总净重</t>
  </si>
  <si>
    <t xml:space="preserve">总毛重
</t>
  </si>
  <si>
    <t xml:space="preserve">箱规
</t>
  </si>
  <si>
    <t xml:space="preserve">立方数
</t>
  </si>
  <si>
    <t>K-C141115A</t>
  </si>
  <si>
    <t xml:space="preserve"> SL-HDC25</t>
  </si>
  <si>
    <t>S-LINK</t>
  </si>
  <si>
    <t>Black</t>
  </si>
  <si>
    <t>8697671486862</t>
  </si>
  <si>
    <t>SL-027A</t>
  </si>
  <si>
    <t>SAME AS PICTURE</t>
  </si>
  <si>
    <t>8697671416203</t>
  </si>
  <si>
    <t>SL-75A</t>
  </si>
  <si>
    <t xml:space="preserve"> SL-48A</t>
  </si>
  <si>
    <t>ANC-59D</t>
  </si>
  <si>
    <t xml:space="preserve">ADDİSON </t>
  </si>
  <si>
    <t>8697671474043</t>
  </si>
  <si>
    <t>ANC-39D</t>
  </si>
  <si>
    <t>8697671474036</t>
  </si>
  <si>
    <t>SN-169S</t>
  </si>
  <si>
    <t>SNOPY</t>
  </si>
  <si>
    <t xml:space="preserve">Black </t>
  </si>
  <si>
    <t>8680096010538</t>
  </si>
  <si>
    <t>White</t>
  </si>
  <si>
    <t>8680096010576</t>
  </si>
  <si>
    <t>K-140905A</t>
  </si>
  <si>
    <t>K-0120</t>
  </si>
  <si>
    <t>K-0097</t>
  </si>
  <si>
    <t>K-4008</t>
  </si>
  <si>
    <t>K-1521</t>
  </si>
  <si>
    <r>
      <rPr>
        <sz val="12"/>
        <color indexed="8"/>
        <rFont val="Arial"/>
        <family val="2"/>
        <charset val="162"/>
      </rPr>
      <t xml:space="preserve">SL-027A
</t>
    </r>
    <r>
      <rPr>
        <sz val="12"/>
        <color indexed="8"/>
        <rFont val="宋体"/>
      </rPr>
      <t>（</t>
    </r>
    <r>
      <rPr>
        <sz val="12"/>
        <color indexed="8"/>
        <rFont val="Arial"/>
        <family val="2"/>
        <charset val="162"/>
      </rPr>
      <t>spare part</t>
    </r>
    <r>
      <rPr>
        <sz val="12"/>
        <color indexed="8"/>
        <rFont val="宋体"/>
      </rPr>
      <t>）</t>
    </r>
  </si>
  <si>
    <r>
      <rPr>
        <sz val="12"/>
        <color indexed="8"/>
        <rFont val="Arial"/>
        <family val="2"/>
        <charset val="162"/>
      </rPr>
      <t xml:space="preserve"> SL-48A</t>
    </r>
    <r>
      <rPr>
        <sz val="12"/>
        <color indexed="8"/>
        <rFont val="宋体"/>
      </rPr>
      <t>（</t>
    </r>
    <r>
      <rPr>
        <sz val="12"/>
        <color indexed="8"/>
        <rFont val="Arial"/>
        <family val="2"/>
        <charset val="162"/>
      </rPr>
      <t>spare part</t>
    </r>
    <r>
      <rPr>
        <sz val="12"/>
        <color indexed="8"/>
        <rFont val="宋体"/>
      </rPr>
      <t>）</t>
    </r>
  </si>
  <si>
    <r>
      <rPr>
        <sz val="12"/>
        <color indexed="8"/>
        <rFont val="Arial"/>
        <family val="2"/>
        <charset val="162"/>
      </rPr>
      <t>SN-169S</t>
    </r>
    <r>
      <rPr>
        <sz val="12"/>
        <color indexed="8"/>
        <rFont val="宋体"/>
        <charset val="134"/>
      </rPr>
      <t>（</t>
    </r>
    <r>
      <rPr>
        <sz val="12"/>
        <color indexed="8"/>
        <rFont val="Arial"/>
        <family val="2"/>
        <charset val="162"/>
      </rPr>
      <t>spare part</t>
    </r>
    <r>
      <rPr>
        <sz val="12"/>
        <color indexed="8"/>
        <rFont val="宋体"/>
        <charset val="134"/>
      </rPr>
      <t>）</t>
    </r>
  </si>
  <si>
    <t>By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</si>
</sst>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0_ ;[Red]\-0\ "/>
    <numFmt numFmtId="169" formatCode="0_);[Red]\(0\)"/>
    <numFmt numFmtId="170" formatCode="0.0%"/>
    <numFmt numFmtId="171" formatCode="0.0_ "/>
    <numFmt numFmtId="172" formatCode="0.000_ "/>
  </numFmts>
  <fonts count="15">
    <font>
      <sz val="12"/>
      <name val="宋体"/>
      <charset val="134"/>
    </font>
    <font>
      <sz val="10"/>
      <name val="宋体"/>
      <charset val="134"/>
    </font>
    <font>
      <b/>
      <sz val="24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9"/>
      <color indexed="8"/>
      <name val="Times New Roman"/>
      <family val="1"/>
      <charset val="162"/>
    </font>
    <font>
      <sz val="12"/>
      <color indexed="8"/>
      <name val="宋体"/>
    </font>
    <font>
      <sz val="12"/>
      <color indexed="8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1" fillId="2" borderId="0">
      <alignment horizontal="center" vertical="center"/>
    </xf>
  </cellStyleXfs>
  <cellXfs count="8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 wrapText="1"/>
    </xf>
    <xf numFmtId="170" fontId="9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68" fontId="3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0" fontId="7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170" fontId="9" fillId="0" borderId="1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9" fontId="5" fillId="0" borderId="7" xfId="0" applyNumberFormat="1" applyFont="1" applyBorder="1" applyAlignment="1">
      <alignment horizontal="center" vertical="center" wrapText="1"/>
    </xf>
    <xf numFmtId="171" fontId="5" fillId="0" borderId="7" xfId="0" applyNumberFormat="1" applyFont="1" applyBorder="1" applyAlignment="1">
      <alignment horizontal="center" vertical="center" wrapText="1"/>
    </xf>
    <xf numFmtId="169" fontId="0" fillId="0" borderId="8" xfId="0" applyNumberFormat="1" applyFill="1" applyBorder="1" applyAlignment="1">
      <alignment horizontal="center" vertical="center" wrapText="1"/>
    </xf>
    <xf numFmtId="171" fontId="0" fillId="0" borderId="8" xfId="0" applyNumberForma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71" fontId="3" fillId="0" borderId="8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69" fontId="7" fillId="0" borderId="8" xfId="0" applyNumberFormat="1" applyFont="1" applyBorder="1" applyAlignment="1">
      <alignment horizontal="center" vertical="center"/>
    </xf>
    <xf numFmtId="171" fontId="3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8" fontId="3" fillId="0" borderId="8" xfId="0" quotePrefix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171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71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172" fontId="4" fillId="3" borderId="8" xfId="0" applyNumberFormat="1" applyFont="1" applyFill="1" applyBorder="1" applyAlignment="1">
      <alignment horizontal="center" vertical="center" wrapText="1"/>
    </xf>
    <xf numFmtId="171" fontId="3" fillId="3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1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172" fontId="3" fillId="3" borderId="8" xfId="0" applyNumberFormat="1" applyFont="1" applyFill="1" applyBorder="1" applyAlignment="1">
      <alignment horizontal="center" vertical="center" wrapText="1"/>
    </xf>
    <xf numFmtId="17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">
    <cellStyle name="Normal" xfId="0" builtinId="0"/>
    <cellStyle name="S9" xfId="4"/>
    <cellStyle name="常规 5" xfId="3"/>
    <cellStyle name="常规_Sheet1" xfId="1"/>
    <cellStyle name="常规_内部订单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1</xdr:row>
      <xdr:rowOff>371475</xdr:rowOff>
    </xdr:from>
    <xdr:to>
      <xdr:col>17</xdr:col>
      <xdr:colOff>171450</xdr:colOff>
      <xdr:row>4</xdr:row>
      <xdr:rowOff>76200</xdr:rowOff>
    </xdr:to>
    <xdr:pic>
      <xdr:nvPicPr>
        <xdr:cNvPr id="1025" name="Picture 1123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962025"/>
          <a:ext cx="2581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15</xdr:row>
      <xdr:rowOff>152400</xdr:rowOff>
    </xdr:from>
    <xdr:to>
      <xdr:col>7</xdr:col>
      <xdr:colOff>1181100</xdr:colOff>
      <xdr:row>15</xdr:row>
      <xdr:rowOff>914400</xdr:rowOff>
    </xdr:to>
    <xdr:pic>
      <xdr:nvPicPr>
        <xdr:cNvPr id="1026" name="图片框 20" descr="rId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4648200"/>
          <a:ext cx="1066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16</xdr:row>
      <xdr:rowOff>276225</xdr:rowOff>
    </xdr:from>
    <xdr:to>
      <xdr:col>7</xdr:col>
      <xdr:colOff>1285875</xdr:colOff>
      <xdr:row>16</xdr:row>
      <xdr:rowOff>885825</xdr:rowOff>
    </xdr:to>
    <xdr:pic>
      <xdr:nvPicPr>
        <xdr:cNvPr id="1027" name="图片框 48" descr="rId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934075"/>
          <a:ext cx="12668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123825</xdr:colOff>
      <xdr:row>17</xdr:row>
      <xdr:rowOff>152400</xdr:rowOff>
    </xdr:from>
    <xdr:to>
      <xdr:col>7</xdr:col>
      <xdr:colOff>1171575</xdr:colOff>
      <xdr:row>17</xdr:row>
      <xdr:rowOff>800100</xdr:rowOff>
    </xdr:to>
    <xdr:pic>
      <xdr:nvPicPr>
        <xdr:cNvPr id="1028" name="图片 5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029450"/>
          <a:ext cx="1047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18</xdr:row>
      <xdr:rowOff>238125</xdr:rowOff>
    </xdr:from>
    <xdr:to>
      <xdr:col>7</xdr:col>
      <xdr:colOff>1314450</xdr:colOff>
      <xdr:row>18</xdr:row>
      <xdr:rowOff>619125</xdr:rowOff>
    </xdr:to>
    <xdr:pic>
      <xdr:nvPicPr>
        <xdr:cNvPr id="1029" name="图片框 45" descr="rId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816292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123825</xdr:colOff>
      <xdr:row>19</xdr:row>
      <xdr:rowOff>47625</xdr:rowOff>
    </xdr:from>
    <xdr:to>
      <xdr:col>7</xdr:col>
      <xdr:colOff>1047750</xdr:colOff>
      <xdr:row>19</xdr:row>
      <xdr:rowOff>971550</xdr:rowOff>
    </xdr:to>
    <xdr:pic>
      <xdr:nvPicPr>
        <xdr:cNvPr id="1030" name="Picture 7" descr="rId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9020175"/>
          <a:ext cx="923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20</xdr:row>
      <xdr:rowOff>85725</xdr:rowOff>
    </xdr:from>
    <xdr:to>
      <xdr:col>7</xdr:col>
      <xdr:colOff>1143000</xdr:colOff>
      <xdr:row>20</xdr:row>
      <xdr:rowOff>942975</xdr:rowOff>
    </xdr:to>
    <xdr:pic>
      <xdr:nvPicPr>
        <xdr:cNvPr id="1031" name="Picture 34" descr="rId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0106025"/>
          <a:ext cx="914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428625</xdr:colOff>
      <xdr:row>22</xdr:row>
      <xdr:rowOff>9525</xdr:rowOff>
    </xdr:from>
    <xdr:to>
      <xdr:col>7</xdr:col>
      <xdr:colOff>1019175</xdr:colOff>
      <xdr:row>22</xdr:row>
      <xdr:rowOff>971550</xdr:rowOff>
    </xdr:to>
    <xdr:pic>
      <xdr:nvPicPr>
        <xdr:cNvPr id="1032" name="Picture 3221" descr="P6((F8(ZK~K}JVZI`55(V(J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86625" y="1212532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23</xdr:row>
      <xdr:rowOff>47625</xdr:rowOff>
    </xdr:from>
    <xdr:to>
      <xdr:col>7</xdr:col>
      <xdr:colOff>1247775</xdr:colOff>
      <xdr:row>23</xdr:row>
      <xdr:rowOff>933450</xdr:rowOff>
    </xdr:to>
    <xdr:pic>
      <xdr:nvPicPr>
        <xdr:cNvPr id="1035" name="图片 22" descr="rId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3211175"/>
          <a:ext cx="11334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161925</xdr:colOff>
      <xdr:row>24</xdr:row>
      <xdr:rowOff>57150</xdr:rowOff>
    </xdr:from>
    <xdr:to>
      <xdr:col>7</xdr:col>
      <xdr:colOff>1247775</xdr:colOff>
      <xdr:row>24</xdr:row>
      <xdr:rowOff>895350</xdr:rowOff>
    </xdr:to>
    <xdr:pic>
      <xdr:nvPicPr>
        <xdr:cNvPr id="1036" name="Picture 58" descr="rId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4268450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200025</xdr:colOff>
      <xdr:row>25</xdr:row>
      <xdr:rowOff>114300</xdr:rowOff>
    </xdr:from>
    <xdr:to>
      <xdr:col>7</xdr:col>
      <xdr:colOff>1228725</xdr:colOff>
      <xdr:row>25</xdr:row>
      <xdr:rowOff>952500</xdr:rowOff>
    </xdr:to>
    <xdr:pic>
      <xdr:nvPicPr>
        <xdr:cNvPr id="1037" name="Picture 32" descr="rId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5373350"/>
          <a:ext cx="1028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26</xdr:row>
      <xdr:rowOff>95250</xdr:rowOff>
    </xdr:from>
    <xdr:to>
      <xdr:col>7</xdr:col>
      <xdr:colOff>1343025</xdr:colOff>
      <xdr:row>26</xdr:row>
      <xdr:rowOff>923925</xdr:rowOff>
    </xdr:to>
    <xdr:pic>
      <xdr:nvPicPr>
        <xdr:cNvPr id="1038" name="Picture 1" descr="rId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6402050"/>
          <a:ext cx="1276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21</xdr:row>
      <xdr:rowOff>0</xdr:rowOff>
    </xdr:from>
    <xdr:to>
      <xdr:col>7</xdr:col>
      <xdr:colOff>1028700</xdr:colOff>
      <xdr:row>21</xdr:row>
      <xdr:rowOff>962025</xdr:rowOff>
    </xdr:to>
    <xdr:pic>
      <xdr:nvPicPr>
        <xdr:cNvPr id="1039" name="Picture 3221" descr="P6((F8(ZK~K}JVZI`55(V(J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77100" y="11068050"/>
          <a:ext cx="6096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27</xdr:row>
      <xdr:rowOff>276225</xdr:rowOff>
    </xdr:from>
    <xdr:to>
      <xdr:col>7</xdr:col>
      <xdr:colOff>1276350</xdr:colOff>
      <xdr:row>27</xdr:row>
      <xdr:rowOff>885825</xdr:rowOff>
    </xdr:to>
    <xdr:pic>
      <xdr:nvPicPr>
        <xdr:cNvPr id="1041" name="图片框 48" descr="rId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7630775"/>
          <a:ext cx="12668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28</xdr:row>
      <xdr:rowOff>228600</xdr:rowOff>
    </xdr:from>
    <xdr:to>
      <xdr:col>7</xdr:col>
      <xdr:colOff>1304925</xdr:colOff>
      <xdr:row>28</xdr:row>
      <xdr:rowOff>609600</xdr:rowOff>
    </xdr:to>
    <xdr:pic>
      <xdr:nvPicPr>
        <xdr:cNvPr id="1042" name="图片框 45" descr="rId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8802350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29</xdr:row>
      <xdr:rowOff>0</xdr:rowOff>
    </xdr:from>
    <xdr:to>
      <xdr:col>7</xdr:col>
      <xdr:colOff>1009650</xdr:colOff>
      <xdr:row>29</xdr:row>
      <xdr:rowOff>962025</xdr:rowOff>
    </xdr:to>
    <xdr:pic>
      <xdr:nvPicPr>
        <xdr:cNvPr id="1043" name="Picture 3221" descr="P6((F8(ZK~K}JVZI`55(V(J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77100" y="19621500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2"/>
  <sheetViews>
    <sheetView tabSelected="1" topLeftCell="A16" zoomScale="75" zoomScaleNormal="75" workbookViewId="0">
      <selection activeCell="K16" sqref="K16"/>
    </sheetView>
  </sheetViews>
  <sheetFormatPr defaultColWidth="9" defaultRowHeight="14.25"/>
  <cols>
    <col min="1" max="1" width="12.875" style="4" customWidth="1"/>
    <col min="2" max="3" width="11.375" style="4" customWidth="1"/>
    <col min="4" max="4" width="12.625" style="4" customWidth="1"/>
    <col min="5" max="5" width="11.25" style="4" customWidth="1"/>
    <col min="6" max="6" width="16.875" style="4" customWidth="1"/>
    <col min="7" max="7" width="13.625" style="4" customWidth="1"/>
    <col min="8" max="8" width="18.375" style="4" customWidth="1"/>
    <col min="9" max="13" width="9" style="4"/>
    <col min="14" max="15" width="9.125" style="5"/>
    <col min="16" max="18" width="9" style="87"/>
    <col min="19" max="19" width="10.375" style="88"/>
    <col min="20" max="20" width="11.5" style="4"/>
    <col min="21" max="16383" width="9" style="4"/>
  </cols>
  <sheetData>
    <row r="1" spans="1:16383" ht="47.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6383" s="1" customFormat="1" ht="30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16383" s="1" customFormat="1" ht="21" customHeight="1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</row>
    <row r="4" spans="1:16383" s="1" customFormat="1" ht="21" customHeight="1">
      <c r="A4" s="52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</row>
    <row r="5" spans="1:16383" s="1" customFormat="1" ht="21" customHeight="1">
      <c r="A5" s="52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6383" ht="30" customHeight="1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16383" s="2" customFormat="1" ht="21.95" customHeight="1">
      <c r="A7" s="58" t="s">
        <v>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  <c r="XFB7" s="46"/>
      <c r="XFC7" s="46"/>
    </row>
    <row r="8" spans="1:16383" s="2" customFormat="1" ht="21.95" customHeight="1">
      <c r="A8" s="60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  <c r="XFA8" s="46"/>
      <c r="XFB8" s="46"/>
      <c r="XFC8" s="46"/>
    </row>
    <row r="9" spans="1:16383" s="2" customFormat="1" ht="21.95" customHeight="1">
      <c r="A9" s="62" t="s">
        <v>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  <c r="XEW9" s="46"/>
      <c r="XEX9" s="46"/>
      <c r="XEY9" s="46"/>
      <c r="XEZ9" s="46"/>
      <c r="XFA9" s="46"/>
      <c r="XFB9" s="46"/>
      <c r="XFC9" s="46"/>
    </row>
    <row r="10" spans="1:16383" ht="18.95" customHeight="1">
      <c r="A10" s="64" t="s">
        <v>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</row>
    <row r="11" spans="1:16383" ht="18.95" customHeight="1">
      <c r="A11" s="64" t="s">
        <v>10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</row>
    <row r="12" spans="1:16383" ht="18.95" customHeight="1">
      <c r="A12" s="64" t="s">
        <v>11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</row>
    <row r="13" spans="1:16383" ht="18.95" customHeight="1">
      <c r="A13" s="67" t="s">
        <v>12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</row>
    <row r="14" spans="1:16383">
      <c r="A14" s="6"/>
      <c r="B14" s="7" t="s">
        <v>13</v>
      </c>
      <c r="C14" s="7" t="s">
        <v>14</v>
      </c>
      <c r="D14" s="7" t="s">
        <v>15</v>
      </c>
      <c r="E14" s="7" t="s">
        <v>16</v>
      </c>
      <c r="F14" s="7" t="s">
        <v>17</v>
      </c>
      <c r="G14" s="7" t="s">
        <v>18</v>
      </c>
      <c r="H14" s="7" t="s">
        <v>19</v>
      </c>
      <c r="I14" s="7" t="s">
        <v>20</v>
      </c>
      <c r="J14" s="30" t="s">
        <v>21</v>
      </c>
      <c r="K14" s="7" t="s">
        <v>22</v>
      </c>
      <c r="L14" s="7" t="s">
        <v>23</v>
      </c>
      <c r="M14" s="7" t="s">
        <v>24</v>
      </c>
      <c r="N14" s="31" t="s">
        <v>25</v>
      </c>
      <c r="O14" s="31" t="s">
        <v>26</v>
      </c>
      <c r="P14" s="76" t="s">
        <v>27</v>
      </c>
      <c r="Q14" s="76"/>
      <c r="R14" s="76"/>
      <c r="S14" s="77" t="s">
        <v>28</v>
      </c>
    </row>
    <row r="15" spans="1:16383" s="3" customFormat="1" ht="30">
      <c r="A15" s="8" t="s">
        <v>29</v>
      </c>
      <c r="B15" s="9" t="s">
        <v>30</v>
      </c>
      <c r="C15" s="9" t="s">
        <v>31</v>
      </c>
      <c r="D15" s="9" t="s">
        <v>32</v>
      </c>
      <c r="E15" s="10" t="s">
        <v>33</v>
      </c>
      <c r="F15" s="11" t="s">
        <v>34</v>
      </c>
      <c r="G15" s="11" t="s">
        <v>35</v>
      </c>
      <c r="H15" s="9" t="s">
        <v>36</v>
      </c>
      <c r="I15" s="9" t="s">
        <v>37</v>
      </c>
      <c r="J15" s="32" t="s">
        <v>38</v>
      </c>
      <c r="K15" s="9" t="s">
        <v>39</v>
      </c>
      <c r="L15" s="9" t="s">
        <v>40</v>
      </c>
      <c r="M15" s="9" t="s">
        <v>41</v>
      </c>
      <c r="N15" s="33" t="s">
        <v>42</v>
      </c>
      <c r="O15" s="33" t="s">
        <v>43</v>
      </c>
      <c r="P15" s="78" t="s">
        <v>44</v>
      </c>
      <c r="Q15" s="78"/>
      <c r="R15" s="78"/>
      <c r="S15" s="79" t="s">
        <v>45</v>
      </c>
    </row>
    <row r="16" spans="1:16383" ht="92.1" customHeight="1">
      <c r="A16" s="12" t="s">
        <v>46</v>
      </c>
      <c r="B16" s="13" t="s">
        <v>47</v>
      </c>
      <c r="C16" s="14" t="s">
        <v>48</v>
      </c>
      <c r="D16" s="15" t="s">
        <v>49</v>
      </c>
      <c r="E16" s="13" t="s">
        <v>47</v>
      </c>
      <c r="F16" s="47" t="s">
        <v>50</v>
      </c>
      <c r="G16" s="16">
        <v>8471709000</v>
      </c>
      <c r="H16" s="15"/>
      <c r="I16" s="34">
        <v>4000</v>
      </c>
      <c r="J16" s="12">
        <v>100</v>
      </c>
      <c r="K16" s="28">
        <f>I16/J16</f>
        <v>40</v>
      </c>
      <c r="L16" s="12">
        <v>21</v>
      </c>
      <c r="M16" s="28">
        <v>22</v>
      </c>
      <c r="N16" s="35">
        <f>K16*L16</f>
        <v>840</v>
      </c>
      <c r="O16" s="35">
        <f>K16*M16</f>
        <v>880</v>
      </c>
      <c r="P16" s="80">
        <v>78.099999999999994</v>
      </c>
      <c r="Q16" s="80">
        <v>44.6</v>
      </c>
      <c r="R16" s="80">
        <v>38.1</v>
      </c>
      <c r="S16" s="81">
        <f>P16*Q16*R16*0.000001*K16</f>
        <v>5.30848824</v>
      </c>
    </row>
    <row r="17" spans="1:19" ht="96" customHeight="1">
      <c r="A17" s="12" t="s">
        <v>46</v>
      </c>
      <c r="B17" s="13" t="s">
        <v>51</v>
      </c>
      <c r="C17" s="14" t="s">
        <v>48</v>
      </c>
      <c r="D17" s="15" t="s">
        <v>52</v>
      </c>
      <c r="E17" s="13" t="s">
        <v>51</v>
      </c>
      <c r="F17" s="47" t="s">
        <v>53</v>
      </c>
      <c r="G17" s="16">
        <v>8517629900</v>
      </c>
      <c r="H17" s="15"/>
      <c r="I17" s="34">
        <v>1000</v>
      </c>
      <c r="J17" s="12">
        <v>100</v>
      </c>
      <c r="K17" s="28">
        <f t="shared" ref="K17" si="0">I17/J17</f>
        <v>10</v>
      </c>
      <c r="L17" s="12">
        <v>7.1</v>
      </c>
      <c r="M17" s="12">
        <v>8.1</v>
      </c>
      <c r="N17" s="35">
        <f>K17*L17</f>
        <v>71</v>
      </c>
      <c r="O17" s="35">
        <f>K17*M17</f>
        <v>81</v>
      </c>
      <c r="P17" s="82">
        <v>69</v>
      </c>
      <c r="Q17" s="82">
        <v>29</v>
      </c>
      <c r="R17" s="82">
        <v>31</v>
      </c>
      <c r="S17" s="81">
        <f>P17*Q17*R17*0.000001*K17</f>
        <v>0.62030999999999992</v>
      </c>
    </row>
    <row r="18" spans="1:19" s="4" customFormat="1" ht="82.5" customHeight="1">
      <c r="A18" s="12" t="s">
        <v>46</v>
      </c>
      <c r="B18" s="17" t="s">
        <v>54</v>
      </c>
      <c r="C18" s="14" t="s">
        <v>48</v>
      </c>
      <c r="D18" s="15" t="s">
        <v>52</v>
      </c>
      <c r="E18" s="17" t="s">
        <v>54</v>
      </c>
      <c r="F18" s="47" t="s">
        <v>53</v>
      </c>
      <c r="G18" s="16">
        <v>8517629900</v>
      </c>
      <c r="H18" s="15"/>
      <c r="I18" s="34">
        <v>300</v>
      </c>
      <c r="J18" s="36">
        <v>100</v>
      </c>
      <c r="K18" s="28">
        <f t="shared" ref="K18:K27" si="1">I18/J18</f>
        <v>3</v>
      </c>
      <c r="L18" s="28">
        <v>8</v>
      </c>
      <c r="M18" s="28">
        <v>9</v>
      </c>
      <c r="N18" s="35">
        <f t="shared" ref="N18" si="2">K18*L18</f>
        <v>24</v>
      </c>
      <c r="O18" s="35">
        <f t="shared" ref="O18" si="3">K18*M18</f>
        <v>27</v>
      </c>
      <c r="P18" s="82">
        <v>69</v>
      </c>
      <c r="Q18" s="82">
        <v>29</v>
      </c>
      <c r="R18" s="82">
        <v>31</v>
      </c>
      <c r="S18" s="81">
        <f t="shared" ref="S18" si="4">P18*Q18*R18*0.000001*K18</f>
        <v>0.18609299999999998</v>
      </c>
    </row>
    <row r="19" spans="1:19" s="4" customFormat="1" ht="82.5" customHeight="1">
      <c r="A19" s="12" t="s">
        <v>46</v>
      </c>
      <c r="B19" s="13" t="s">
        <v>55</v>
      </c>
      <c r="C19" s="14" t="s">
        <v>48</v>
      </c>
      <c r="D19" s="15" t="s">
        <v>52</v>
      </c>
      <c r="E19" s="13" t="s">
        <v>55</v>
      </c>
      <c r="F19" s="18">
        <v>8697671488477</v>
      </c>
      <c r="G19" s="18">
        <v>8517629900</v>
      </c>
      <c r="H19" s="15"/>
      <c r="I19" s="34">
        <v>3000</v>
      </c>
      <c r="J19" s="36">
        <v>100</v>
      </c>
      <c r="K19" s="28">
        <f t="shared" si="1"/>
        <v>30</v>
      </c>
      <c r="L19" s="37">
        <v>7.8</v>
      </c>
      <c r="M19" s="12">
        <v>8.8000000000000007</v>
      </c>
      <c r="N19" s="35">
        <f t="shared" ref="N19:N28" si="5">K19*L19</f>
        <v>234</v>
      </c>
      <c r="O19" s="35">
        <f t="shared" ref="O19:O28" si="6">K19*M19</f>
        <v>264</v>
      </c>
      <c r="P19" s="80">
        <v>69</v>
      </c>
      <c r="Q19" s="82">
        <v>29</v>
      </c>
      <c r="R19" s="82">
        <v>31</v>
      </c>
      <c r="S19" s="81">
        <f t="shared" ref="S19:S28" si="7">P19*Q19*R19*0.000001*K19</f>
        <v>1.86093</v>
      </c>
    </row>
    <row r="20" spans="1:19" s="4" customFormat="1" ht="82.5" customHeight="1">
      <c r="A20" s="12" t="s">
        <v>46</v>
      </c>
      <c r="B20" s="17" t="s">
        <v>56</v>
      </c>
      <c r="C20" s="14" t="s">
        <v>57</v>
      </c>
      <c r="D20" s="15" t="s">
        <v>49</v>
      </c>
      <c r="E20" s="17" t="s">
        <v>56</v>
      </c>
      <c r="F20" s="47" t="s">
        <v>58</v>
      </c>
      <c r="G20" s="16">
        <v>8473309000</v>
      </c>
      <c r="H20" s="15"/>
      <c r="I20" s="38">
        <v>130</v>
      </c>
      <c r="J20" s="20">
        <v>10</v>
      </c>
      <c r="K20" s="28">
        <f t="shared" si="1"/>
        <v>13</v>
      </c>
      <c r="L20" s="28">
        <v>11.5</v>
      </c>
      <c r="M20" s="12">
        <v>12.5</v>
      </c>
      <c r="N20" s="35">
        <f t="shared" si="5"/>
        <v>149.5</v>
      </c>
      <c r="O20" s="35">
        <f t="shared" si="6"/>
        <v>162.5</v>
      </c>
      <c r="P20" s="82">
        <v>71</v>
      </c>
      <c r="Q20" s="82">
        <v>37</v>
      </c>
      <c r="R20" s="80">
        <v>33.5</v>
      </c>
      <c r="S20" s="81">
        <f t="shared" si="7"/>
        <v>1.1440585000000001</v>
      </c>
    </row>
    <row r="21" spans="1:19" s="4" customFormat="1" ht="82.5" customHeight="1">
      <c r="A21" s="12" t="s">
        <v>46</v>
      </c>
      <c r="B21" s="17" t="s">
        <v>59</v>
      </c>
      <c r="C21" s="14" t="s">
        <v>57</v>
      </c>
      <c r="D21" s="15" t="s">
        <v>49</v>
      </c>
      <c r="E21" s="17" t="s">
        <v>59</v>
      </c>
      <c r="F21" s="47" t="s">
        <v>60</v>
      </c>
      <c r="G21" s="16">
        <v>8473309000</v>
      </c>
      <c r="H21" s="15"/>
      <c r="I21" s="38">
        <v>5000</v>
      </c>
      <c r="J21" s="36">
        <v>10</v>
      </c>
      <c r="K21" s="28">
        <f t="shared" si="1"/>
        <v>500</v>
      </c>
      <c r="L21" s="37">
        <v>8.6300000000000008</v>
      </c>
      <c r="M21" s="28">
        <v>9.6300000000000008</v>
      </c>
      <c r="N21" s="35">
        <f t="shared" si="5"/>
        <v>4315</v>
      </c>
      <c r="O21" s="35">
        <f t="shared" si="6"/>
        <v>4815</v>
      </c>
      <c r="P21" s="80">
        <v>61</v>
      </c>
      <c r="Q21" s="80">
        <v>38.5</v>
      </c>
      <c r="R21" s="80">
        <v>37.5</v>
      </c>
      <c r="S21" s="81">
        <f t="shared" si="7"/>
        <v>44.034374999999997</v>
      </c>
    </row>
    <row r="22" spans="1:19" s="4" customFormat="1" ht="82.5" customHeight="1">
      <c r="A22" s="12" t="s">
        <v>46</v>
      </c>
      <c r="B22" s="19" t="s">
        <v>61</v>
      </c>
      <c r="C22" s="14" t="s">
        <v>62</v>
      </c>
      <c r="D22" s="15" t="s">
        <v>63</v>
      </c>
      <c r="E22" s="19" t="s">
        <v>61</v>
      </c>
      <c r="F22" s="47" t="s">
        <v>64</v>
      </c>
      <c r="G22" s="16">
        <v>85182100</v>
      </c>
      <c r="H22" s="15"/>
      <c r="I22" s="39">
        <v>2000</v>
      </c>
      <c r="J22" s="40">
        <v>20</v>
      </c>
      <c r="K22" s="28">
        <f t="shared" si="1"/>
        <v>100</v>
      </c>
      <c r="L22" s="41">
        <v>12.4</v>
      </c>
      <c r="M22" s="42">
        <v>13</v>
      </c>
      <c r="N22" s="35">
        <f t="shared" si="5"/>
        <v>1240</v>
      </c>
      <c r="O22" s="35">
        <f t="shared" si="6"/>
        <v>1300</v>
      </c>
      <c r="P22" s="83">
        <v>37.5</v>
      </c>
      <c r="Q22" s="83">
        <v>24.5</v>
      </c>
      <c r="R22" s="83">
        <v>48</v>
      </c>
      <c r="S22" s="81">
        <f t="shared" si="7"/>
        <v>4.41</v>
      </c>
    </row>
    <row r="23" spans="1:19" s="4" customFormat="1" ht="82.5" customHeight="1">
      <c r="A23" s="12" t="s">
        <v>46</v>
      </c>
      <c r="B23" s="19" t="s">
        <v>61</v>
      </c>
      <c r="C23" s="14" t="s">
        <v>62</v>
      </c>
      <c r="D23" s="15" t="s">
        <v>65</v>
      </c>
      <c r="E23" s="19" t="s">
        <v>61</v>
      </c>
      <c r="F23" s="47" t="s">
        <v>66</v>
      </c>
      <c r="G23" s="16">
        <v>85182100</v>
      </c>
      <c r="H23" s="15"/>
      <c r="I23" s="39">
        <v>2000</v>
      </c>
      <c r="J23" s="40">
        <v>20</v>
      </c>
      <c r="K23" s="28">
        <f t="shared" si="1"/>
        <v>100</v>
      </c>
      <c r="L23" s="41">
        <v>12.4</v>
      </c>
      <c r="M23" s="42">
        <v>13</v>
      </c>
      <c r="N23" s="35">
        <f t="shared" si="5"/>
        <v>1240</v>
      </c>
      <c r="O23" s="35">
        <f t="shared" si="6"/>
        <v>1300</v>
      </c>
      <c r="P23" s="83">
        <v>37.5</v>
      </c>
      <c r="Q23" s="83">
        <v>24.5</v>
      </c>
      <c r="R23" s="83">
        <v>48</v>
      </c>
      <c r="S23" s="81">
        <f t="shared" si="7"/>
        <v>4.41</v>
      </c>
    </row>
    <row r="24" spans="1:19" s="4" customFormat="1" ht="82.5" customHeight="1">
      <c r="A24" s="20" t="s">
        <v>67</v>
      </c>
      <c r="B24" s="21" t="s">
        <v>68</v>
      </c>
      <c r="C24" s="22" t="s">
        <v>48</v>
      </c>
      <c r="D24" s="23"/>
      <c r="E24" s="24"/>
      <c r="F24" s="24"/>
      <c r="G24" s="24">
        <v>8504401900</v>
      </c>
      <c r="H24" s="15"/>
      <c r="I24" s="43">
        <v>1080</v>
      </c>
      <c r="J24" s="44">
        <v>120</v>
      </c>
      <c r="K24" s="28">
        <f t="shared" si="1"/>
        <v>9</v>
      </c>
      <c r="L24" s="12">
        <v>14</v>
      </c>
      <c r="M24" s="42">
        <v>16</v>
      </c>
      <c r="N24" s="35">
        <f t="shared" si="5"/>
        <v>126</v>
      </c>
      <c r="O24" s="35">
        <f t="shared" si="6"/>
        <v>144</v>
      </c>
      <c r="P24" s="84">
        <v>49</v>
      </c>
      <c r="Q24" s="84">
        <v>38</v>
      </c>
      <c r="R24" s="84">
        <v>67</v>
      </c>
      <c r="S24" s="81">
        <f t="shared" si="7"/>
        <v>1.1227859999999998</v>
      </c>
    </row>
    <row r="25" spans="1:19" s="4" customFormat="1" ht="82.5" customHeight="1">
      <c r="A25" s="20" t="s">
        <v>67</v>
      </c>
      <c r="B25" s="25" t="s">
        <v>69</v>
      </c>
      <c r="C25" s="22" t="s">
        <v>48</v>
      </c>
      <c r="D25" s="23"/>
      <c r="E25" s="24"/>
      <c r="F25" s="24"/>
      <c r="G25" s="24">
        <v>8504401900</v>
      </c>
      <c r="H25" s="15"/>
      <c r="I25" s="43">
        <v>540</v>
      </c>
      <c r="J25" s="44">
        <v>180</v>
      </c>
      <c r="K25" s="28">
        <f t="shared" si="1"/>
        <v>3</v>
      </c>
      <c r="L25" s="12">
        <v>14</v>
      </c>
      <c r="M25" s="28">
        <v>17</v>
      </c>
      <c r="N25" s="35">
        <f t="shared" si="5"/>
        <v>42</v>
      </c>
      <c r="O25" s="35">
        <f t="shared" si="6"/>
        <v>51</v>
      </c>
      <c r="P25" s="84">
        <v>61</v>
      </c>
      <c r="Q25" s="83">
        <v>35</v>
      </c>
      <c r="R25" s="83">
        <v>46</v>
      </c>
      <c r="S25" s="81">
        <f t="shared" si="7"/>
        <v>0.29462999999999995</v>
      </c>
    </row>
    <row r="26" spans="1:19" s="4" customFormat="1" ht="82.5" customHeight="1">
      <c r="A26" s="20" t="s">
        <v>67</v>
      </c>
      <c r="B26" s="25" t="s">
        <v>70</v>
      </c>
      <c r="C26" s="22" t="s">
        <v>48</v>
      </c>
      <c r="D26" s="23"/>
      <c r="E26" s="24"/>
      <c r="F26" s="24"/>
      <c r="G26" s="24">
        <v>8504401900</v>
      </c>
      <c r="H26" s="15"/>
      <c r="I26" s="43">
        <v>500</v>
      </c>
      <c r="J26" s="44">
        <v>100</v>
      </c>
      <c r="K26" s="28">
        <f t="shared" si="1"/>
        <v>5</v>
      </c>
      <c r="L26" s="12">
        <v>18</v>
      </c>
      <c r="M26" s="12">
        <v>20</v>
      </c>
      <c r="N26" s="35">
        <f t="shared" si="5"/>
        <v>90</v>
      </c>
      <c r="O26" s="35">
        <f t="shared" si="6"/>
        <v>100</v>
      </c>
      <c r="P26" s="84">
        <v>67</v>
      </c>
      <c r="Q26" s="84">
        <v>43</v>
      </c>
      <c r="R26" s="83">
        <v>59</v>
      </c>
      <c r="S26" s="81">
        <f t="shared" si="7"/>
        <v>0.84989499999999996</v>
      </c>
    </row>
    <row r="27" spans="1:19" ht="82.5" customHeight="1">
      <c r="A27" s="20" t="s">
        <v>67</v>
      </c>
      <c r="B27" s="25" t="s">
        <v>71</v>
      </c>
      <c r="C27" s="22" t="s">
        <v>48</v>
      </c>
      <c r="D27" s="23"/>
      <c r="E27" s="24"/>
      <c r="F27" s="24"/>
      <c r="G27" s="24">
        <v>8504401900</v>
      </c>
      <c r="H27" s="15"/>
      <c r="I27" s="43">
        <v>320</v>
      </c>
      <c r="J27" s="44">
        <v>160</v>
      </c>
      <c r="K27" s="28">
        <f t="shared" si="1"/>
        <v>2</v>
      </c>
      <c r="L27" s="42">
        <v>22</v>
      </c>
      <c r="M27" s="28">
        <v>24</v>
      </c>
      <c r="N27" s="35">
        <f t="shared" si="5"/>
        <v>44</v>
      </c>
      <c r="O27" s="35">
        <f t="shared" si="6"/>
        <v>48</v>
      </c>
      <c r="P27" s="84">
        <v>70</v>
      </c>
      <c r="Q27" s="82">
        <v>30</v>
      </c>
      <c r="R27" s="82">
        <v>67</v>
      </c>
      <c r="S27" s="81">
        <f t="shared" si="7"/>
        <v>0.28139999999999998</v>
      </c>
    </row>
    <row r="28" spans="1:19" ht="96" customHeight="1">
      <c r="A28" s="12" t="s">
        <v>46</v>
      </c>
      <c r="B28" s="13" t="s">
        <v>72</v>
      </c>
      <c r="C28" s="14" t="s">
        <v>48</v>
      </c>
      <c r="D28" s="15" t="s">
        <v>52</v>
      </c>
      <c r="E28" s="13" t="s">
        <v>51</v>
      </c>
      <c r="F28" s="47" t="s">
        <v>53</v>
      </c>
      <c r="G28" s="16">
        <v>8517629900</v>
      </c>
      <c r="H28" s="15"/>
      <c r="I28" s="34">
        <v>3</v>
      </c>
      <c r="J28" s="12">
        <v>3</v>
      </c>
      <c r="K28" s="72">
        <f t="shared" ref="K28" si="8">I28/J28</f>
        <v>1</v>
      </c>
      <c r="L28" s="73">
        <v>7.1</v>
      </c>
      <c r="M28" s="73">
        <v>8.1</v>
      </c>
      <c r="N28" s="73">
        <f t="shared" si="5"/>
        <v>7.1</v>
      </c>
      <c r="O28" s="73">
        <f t="shared" si="6"/>
        <v>8.1</v>
      </c>
      <c r="P28" s="85">
        <v>20</v>
      </c>
      <c r="Q28" s="85">
        <v>18</v>
      </c>
      <c r="R28" s="85">
        <v>20</v>
      </c>
      <c r="S28" s="85">
        <f t="shared" si="7"/>
        <v>7.1999999999999998E-3</v>
      </c>
    </row>
    <row r="29" spans="1:19" s="4" customFormat="1" ht="82.5" customHeight="1">
      <c r="A29" s="12" t="s">
        <v>46</v>
      </c>
      <c r="B29" s="26" t="s">
        <v>73</v>
      </c>
      <c r="C29" s="14" t="s">
        <v>48</v>
      </c>
      <c r="D29" s="15" t="s">
        <v>52</v>
      </c>
      <c r="E29" s="13" t="s">
        <v>55</v>
      </c>
      <c r="F29" s="18">
        <v>8697671488477</v>
      </c>
      <c r="G29" s="16">
        <v>8517629900</v>
      </c>
      <c r="H29" s="15"/>
      <c r="I29" s="34">
        <v>11</v>
      </c>
      <c r="J29" s="36">
        <v>11</v>
      </c>
      <c r="K29" s="72"/>
      <c r="L29" s="74"/>
      <c r="M29" s="74"/>
      <c r="N29" s="73"/>
      <c r="O29" s="73"/>
      <c r="P29" s="85"/>
      <c r="Q29" s="85"/>
      <c r="R29" s="85"/>
      <c r="S29" s="85"/>
    </row>
    <row r="30" spans="1:19" s="4" customFormat="1" ht="82.5" customHeight="1">
      <c r="A30" s="20" t="s">
        <v>46</v>
      </c>
      <c r="B30" s="17" t="s">
        <v>74</v>
      </c>
      <c r="C30" s="27" t="s">
        <v>62</v>
      </c>
      <c r="D30" s="15" t="s">
        <v>65</v>
      </c>
      <c r="E30" s="19" t="s">
        <v>61</v>
      </c>
      <c r="F30" s="47" t="s">
        <v>66</v>
      </c>
      <c r="G30" s="16">
        <v>85182100</v>
      </c>
      <c r="H30" s="15"/>
      <c r="I30" s="39">
        <v>11</v>
      </c>
      <c r="J30" s="40">
        <v>11</v>
      </c>
      <c r="K30" s="28">
        <f>I30/J30</f>
        <v>1</v>
      </c>
      <c r="L30" s="12">
        <v>6.82</v>
      </c>
      <c r="M30" s="12">
        <v>7.15</v>
      </c>
      <c r="N30" s="45">
        <f>K30*L30</f>
        <v>6.82</v>
      </c>
      <c r="O30" s="35">
        <f>K30*M30</f>
        <v>7.15</v>
      </c>
      <c r="P30" s="83">
        <v>30</v>
      </c>
      <c r="Q30" s="83">
        <v>20</v>
      </c>
      <c r="R30" s="83">
        <v>40</v>
      </c>
      <c r="S30" s="81">
        <f>P30*Q30*R30*0.000001*K30</f>
        <v>2.4E-2</v>
      </c>
    </row>
    <row r="31" spans="1:19" ht="39.950000000000003" customHeight="1">
      <c r="A31" s="70" t="s">
        <v>75</v>
      </c>
      <c r="B31" s="71"/>
      <c r="C31" s="71"/>
      <c r="D31" s="70"/>
      <c r="E31" s="70"/>
      <c r="F31" s="70"/>
      <c r="G31" s="70"/>
      <c r="H31" s="70"/>
      <c r="I31" s="75">
        <f>SUM(I16:I30)</f>
        <v>19895</v>
      </c>
      <c r="J31" s="36"/>
      <c r="K31" s="29">
        <f t="shared" ref="K31" si="9">SUM(K16:K30)</f>
        <v>817</v>
      </c>
      <c r="L31" s="29"/>
      <c r="M31" s="29"/>
      <c r="N31" s="35">
        <f>SUM(N16:N30)</f>
        <v>8429.42</v>
      </c>
      <c r="O31" s="35">
        <f>SUM(O16:O30)</f>
        <v>9187.75</v>
      </c>
      <c r="P31" s="82"/>
      <c r="Q31" s="82"/>
      <c r="R31" s="82"/>
      <c r="S31" s="86">
        <f>SUM(S16:S30)</f>
        <v>64.554165739999988</v>
      </c>
    </row>
    <row r="32" spans="1:19" ht="30" customHeight="1"/>
  </sheetData>
  <mergeCells count="25">
    <mergeCell ref="O28:O29"/>
    <mergeCell ref="P28:P29"/>
    <mergeCell ref="Q28:Q29"/>
    <mergeCell ref="R28:R29"/>
    <mergeCell ref="S28:S29"/>
    <mergeCell ref="A31:H31"/>
    <mergeCell ref="K28:K29"/>
    <mergeCell ref="L28:L29"/>
    <mergeCell ref="M28:M29"/>
    <mergeCell ref="N28:N29"/>
    <mergeCell ref="A11:S11"/>
    <mergeCell ref="A12:S12"/>
    <mergeCell ref="A13:S13"/>
    <mergeCell ref="P14:R14"/>
    <mergeCell ref="P15:R15"/>
    <mergeCell ref="A6:S6"/>
    <mergeCell ref="A7:S7"/>
    <mergeCell ref="A8:S8"/>
    <mergeCell ref="A9:S9"/>
    <mergeCell ref="A10:S10"/>
    <mergeCell ref="A1:S1"/>
    <mergeCell ref="A2:S2"/>
    <mergeCell ref="A3:S3"/>
    <mergeCell ref="A4:S4"/>
    <mergeCell ref="A5:S5"/>
  </mergeCells>
  <pageMargins left="0.39305555555555599" right="0.39305555555555599" top="0.39305555555555599" bottom="0.39305555555555599" header="0.51180555555555596" footer="0.51180555555555596"/>
  <pageSetup paperSize="9" scale="4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Akif</cp:lastModifiedBy>
  <dcterms:created xsi:type="dcterms:W3CDTF">2015-01-22T08:22:00Z</dcterms:created>
  <dcterms:modified xsi:type="dcterms:W3CDTF">2015-03-03T23:46:50Z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