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8370"/>
  </bookViews>
  <sheets>
    <sheet name="PACKING LIST" sheetId="1" r:id="rId1"/>
  </sheets>
  <calcPr calcId="145621"/>
</workbook>
</file>

<file path=xl/calcChain.xml><?xml version="1.0" encoding="utf-8"?>
<calcChain xmlns="http://schemas.openxmlformats.org/spreadsheetml/2006/main">
  <c r="F27" i="1" l="1"/>
  <c r="K23" i="1"/>
  <c r="G22" i="1"/>
  <c r="K22" i="1" s="1"/>
  <c r="G21" i="1"/>
  <c r="K21" i="1" s="1"/>
  <c r="G20" i="1"/>
  <c r="K20" i="1" s="1"/>
  <c r="G19" i="1"/>
  <c r="K19" i="1" s="1"/>
  <c r="K27" i="1" s="1"/>
  <c r="I19" i="1" l="1"/>
  <c r="I20" i="1"/>
  <c r="I21" i="1"/>
  <c r="I22" i="1"/>
  <c r="J19" i="1"/>
  <c r="J20" i="1"/>
  <c r="J21" i="1"/>
  <c r="J22" i="1"/>
  <c r="G27" i="1"/>
  <c r="J27" i="1" l="1"/>
  <c r="I27" i="1"/>
</calcChain>
</file>

<file path=xl/sharedStrings.xml><?xml version="1.0" encoding="utf-8"?>
<sst xmlns="http://schemas.openxmlformats.org/spreadsheetml/2006/main" count="43" uniqueCount="38">
  <si>
    <t xml:space="preserve">                        SHENZHEN  OCEAN  ELECTRONICS  CO., LTD</t>
  </si>
  <si>
    <r>
      <rPr>
        <b/>
        <sz val="10"/>
        <rFont val="Times New Roman"/>
        <family val="1"/>
        <charset val="162"/>
      </rPr>
      <t>A2  BUILDING</t>
    </r>
    <r>
      <rPr>
        <b/>
        <sz val="10"/>
        <rFont val="宋体"/>
      </rPr>
      <t>，</t>
    </r>
    <r>
      <rPr>
        <b/>
        <sz val="10"/>
        <rFont val="Times New Roman"/>
        <family val="1"/>
        <charset val="162"/>
      </rPr>
      <t xml:space="preserve"> FUFA  INDUSTRIAL  ZONE, </t>
    </r>
  </si>
  <si>
    <t xml:space="preserve">FUYONG  TOWN    BAOAN  DISTRICT  SHENZHEN </t>
  </si>
  <si>
    <t xml:space="preserve"> P.R. CHINA</t>
  </si>
  <si>
    <t xml:space="preserve"> PACKING  LIST</t>
  </si>
  <si>
    <t xml:space="preserve">        (ORIGINAL)</t>
  </si>
  <si>
    <t xml:space="preserve">M/S :SEGMENT  BILGISAYAR  DIS  TIC.LTD.STI. </t>
  </si>
  <si>
    <t>DATE       : FEB.08,2015</t>
  </si>
  <si>
    <t xml:space="preserve">         SEHIT ER NAZIM  CAD.NO:79/8</t>
  </si>
  <si>
    <t>INV NO.  : OC2014121501L</t>
  </si>
  <si>
    <t xml:space="preserve">         SISLI-ISTANBUL-TURKEY</t>
  </si>
  <si>
    <t>L/C NO:  332.20019.125</t>
  </si>
  <si>
    <t>FROM:SHEKOU  CHINA</t>
  </si>
  <si>
    <t>TO: ISTANBUL TURKEY</t>
  </si>
  <si>
    <t>C/NO</t>
  </si>
  <si>
    <t>ITEM NO. &amp; DESCRIPTION</t>
  </si>
  <si>
    <t>QTY.    (PCS)</t>
  </si>
  <si>
    <t>CTNS</t>
  </si>
  <si>
    <t>LxWxH(mm)    per CTN</t>
  </si>
  <si>
    <t>NW.       (KGS)</t>
  </si>
  <si>
    <t>GW.      (KGS)</t>
  </si>
  <si>
    <t>MEAS.  (CBM.)</t>
  </si>
  <si>
    <t>AS PER PROFORMA INVOICE DD 141215 NR SG1404</t>
  </si>
  <si>
    <t>MOUSES FOR COMPUTER</t>
  </si>
  <si>
    <t>FOB CHINA</t>
  </si>
  <si>
    <t>SM-357       WIRED OPTICAL MOUSE  BLACK</t>
  </si>
  <si>
    <t>510*388*375</t>
  </si>
  <si>
    <t>SM-453       2.4G WIRELESS OPTICAL MOUSE   BLACK</t>
  </si>
  <si>
    <t>475*388*375</t>
  </si>
  <si>
    <t>SM-249       WIRED OPTICAL MOUSE  BLACK</t>
  </si>
  <si>
    <t>465*375*480</t>
  </si>
  <si>
    <t>SM-249       WIRED OPTICAL MOUSE  SILVER</t>
  </si>
  <si>
    <t>SM-357       IRED OPTICAL MOUSE  BLACK</t>
  </si>
  <si>
    <t xml:space="preserve">TOTAL:  </t>
  </si>
  <si>
    <t>SHIPPING MARKS:</t>
  </si>
  <si>
    <t>EVEREST</t>
  </si>
  <si>
    <t>SHENZHEN  OCEAN  ELECTRONICS  CO.,LTD</t>
  </si>
  <si>
    <t xml:space="preserve">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</si>
</sst>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8" formatCode="0.00;[Red]0.00"/>
    <numFmt numFmtId="169" formatCode="0.000_);[Red]\(0.000\)"/>
    <numFmt numFmtId="170" formatCode="#,##0&quot;PCS&quot;"/>
    <numFmt numFmtId="172" formatCode="&quot;US$&quot;#,##0.00;[Red]&quot;US$&quot;#,##0.00"/>
    <numFmt numFmtId="174" formatCode="0.00_ "/>
    <numFmt numFmtId="175" formatCode="0.000;[Red]0.000"/>
    <numFmt numFmtId="176" formatCode="0;[Red]0"/>
    <numFmt numFmtId="177" formatCode="#,##0&quot;CUFT&quot;"/>
  </numFmts>
  <fonts count="12">
    <font>
      <sz val="12"/>
      <name val="宋体"/>
      <charset val="134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0"/>
      <name val="Times New Roman"/>
      <family val="1"/>
      <charset val="162"/>
    </font>
    <font>
      <sz val="14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i/>
      <u/>
      <sz val="18"/>
      <name val="Times New Roman"/>
      <family val="1"/>
      <charset val="162"/>
    </font>
    <font>
      <sz val="10"/>
      <color indexed="8"/>
      <name val="宋体"/>
      <charset val="134"/>
    </font>
    <font>
      <sz val="10"/>
      <color indexed="8"/>
      <name val="Times New Roman"/>
      <family val="1"/>
      <charset val="162"/>
    </font>
    <font>
      <b/>
      <sz val="10"/>
      <name val="宋体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1" fillId="0" borderId="0" xfId="0" applyFont="1" applyFill="1" applyAlignment="1">
      <alignment horizontal="left"/>
    </xf>
    <xf numFmtId="172" fontId="1" fillId="0" borderId="1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/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170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70" fontId="1" fillId="0" borderId="0" xfId="0" applyNumberFormat="1" applyFont="1" applyFill="1" applyAlignment="1">
      <alignment horizontal="left"/>
    </xf>
    <xf numFmtId="174" fontId="6" fillId="0" borderId="0" xfId="0" applyNumberFormat="1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/>
    </xf>
    <xf numFmtId="175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4" fontId="10" fillId="0" borderId="0" xfId="0" applyNumberFormat="1" applyFont="1" applyFill="1" applyBorder="1" applyAlignment="1">
      <alignment horizontal="center" vertical="center"/>
    </xf>
    <xf numFmtId="174" fontId="10" fillId="0" borderId="4" xfId="0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169" fontId="10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22</xdr:row>
      <xdr:rowOff>28575</xdr:rowOff>
    </xdr:from>
    <xdr:to>
      <xdr:col>5</xdr:col>
      <xdr:colOff>438150</xdr:colOff>
      <xdr:row>25</xdr:row>
      <xdr:rowOff>142875</xdr:rowOff>
    </xdr:to>
    <xdr:sp macro="" textlink="">
      <xdr:nvSpPr>
        <xdr:cNvPr id="1025" name="右大括号 1"/>
        <xdr:cNvSpPr>
          <a:spLocks/>
        </xdr:cNvSpPr>
      </xdr:nvSpPr>
      <xdr:spPr bwMode="auto">
        <a:xfrm>
          <a:off x="4352925" y="4286250"/>
          <a:ext cx="76200" cy="600075"/>
        </a:xfrm>
        <a:prstGeom prst="rightBrace">
          <a:avLst>
            <a:gd name="adj1" fmla="val 656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tabSelected="1" topLeftCell="A3" workbookViewId="0">
      <selection activeCell="K17" sqref="K17"/>
    </sheetView>
  </sheetViews>
  <sheetFormatPr defaultColWidth="9" defaultRowHeight="15.75"/>
  <cols>
    <col min="1" max="1" width="6.625" style="3" customWidth="1"/>
    <col min="2" max="3" width="9" style="3" customWidth="1"/>
    <col min="4" max="4" width="9.5" style="3" customWidth="1"/>
    <col min="5" max="5" width="18.25" style="3" customWidth="1"/>
    <col min="6" max="6" width="6.375" style="3" customWidth="1"/>
    <col min="7" max="7" width="6" style="3" customWidth="1"/>
    <col min="8" max="8" width="11.875" style="3" customWidth="1"/>
    <col min="9" max="9" width="7.625" style="3" customWidth="1"/>
    <col min="10" max="10" width="8.5" style="3" customWidth="1"/>
    <col min="11" max="11" width="8" style="3" customWidth="1"/>
    <col min="12" max="256" width="9" style="3" customWidth="1"/>
  </cols>
  <sheetData>
    <row r="1" spans="1:11" ht="20.10000000000000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8" customHeight="1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8.75">
      <c r="A7" s="42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s="1" customFormat="1" ht="12.75">
      <c r="A8" s="2" t="s">
        <v>6</v>
      </c>
      <c r="B8" s="2"/>
      <c r="C8" s="2"/>
      <c r="D8" s="2"/>
      <c r="E8" s="2"/>
      <c r="G8" s="2"/>
      <c r="H8" s="2"/>
      <c r="I8" s="4" t="s">
        <v>7</v>
      </c>
      <c r="J8" s="2"/>
      <c r="K8" s="2"/>
    </row>
    <row r="9" spans="1:11" s="1" customFormat="1" ht="12.75">
      <c r="A9" s="1" t="s">
        <v>8</v>
      </c>
      <c r="I9" s="1" t="s">
        <v>9</v>
      </c>
      <c r="J9" s="5"/>
    </row>
    <row r="10" spans="1:11" s="1" customFormat="1" ht="12.75">
      <c r="A10" s="5" t="s">
        <v>10</v>
      </c>
      <c r="B10" s="5"/>
      <c r="C10" s="5"/>
      <c r="D10" s="5"/>
      <c r="I10" s="1" t="s">
        <v>11</v>
      </c>
      <c r="J10" s="5"/>
    </row>
    <row r="11" spans="1:11" s="1" customFormat="1" ht="12.75"/>
    <row r="12" spans="1:11" s="1" customFormat="1" ht="12.75"/>
    <row r="13" spans="1:11" s="1" customFormat="1" ht="12.75">
      <c r="A13" s="1" t="s">
        <v>12</v>
      </c>
      <c r="F13" s="6" t="s">
        <v>13</v>
      </c>
    </row>
    <row r="14" spans="1:11" s="1" customFormat="1" ht="25.5">
      <c r="A14" s="7" t="s">
        <v>14</v>
      </c>
      <c r="B14" s="43" t="s">
        <v>15</v>
      </c>
      <c r="C14" s="44"/>
      <c r="D14" s="44"/>
      <c r="E14" s="44"/>
      <c r="F14" s="21" t="s">
        <v>16</v>
      </c>
      <c r="G14" s="22" t="s">
        <v>17</v>
      </c>
      <c r="H14" s="22" t="s">
        <v>18</v>
      </c>
      <c r="I14" s="22" t="s">
        <v>19</v>
      </c>
      <c r="J14" s="22" t="s">
        <v>20</v>
      </c>
      <c r="K14" s="22" t="s">
        <v>21</v>
      </c>
    </row>
    <row r="15" spans="1:11" s="1" customFormat="1">
      <c r="A15" s="14"/>
      <c r="B15" s="8" t="s">
        <v>22</v>
      </c>
      <c r="C15" s="9"/>
      <c r="D15" s="9"/>
      <c r="E15" s="9"/>
      <c r="F15" s="10"/>
      <c r="G15" s="11"/>
      <c r="H15" s="23"/>
      <c r="I15" s="11"/>
      <c r="J15" s="11"/>
      <c r="K15" s="11"/>
    </row>
    <row r="16" spans="1:11" s="1" customFormat="1">
      <c r="A16" s="14"/>
      <c r="B16" s="12" t="s">
        <v>23</v>
      </c>
      <c r="C16" s="9"/>
      <c r="D16" s="9"/>
      <c r="E16" s="9"/>
      <c r="F16" s="10"/>
      <c r="G16" s="11"/>
      <c r="H16" s="11"/>
      <c r="I16" s="11"/>
      <c r="J16" s="11"/>
      <c r="K16" s="11"/>
    </row>
    <row r="17" spans="1:11" s="1" customFormat="1">
      <c r="A17" s="14"/>
      <c r="B17" s="13" t="s">
        <v>24</v>
      </c>
      <c r="C17" s="9"/>
      <c r="D17" s="9"/>
      <c r="E17" s="9"/>
      <c r="F17" s="10"/>
      <c r="G17" s="11"/>
      <c r="H17" s="11"/>
      <c r="I17" s="11"/>
      <c r="J17" s="11"/>
      <c r="K17" s="11"/>
    </row>
    <row r="18" spans="1:11" s="1" customFormat="1">
      <c r="A18" s="14"/>
      <c r="B18" s="24"/>
      <c r="C18" s="9"/>
      <c r="D18" s="9"/>
      <c r="E18" s="9"/>
      <c r="F18" s="10"/>
      <c r="G18" s="11"/>
      <c r="H18" s="11"/>
      <c r="I18" s="11"/>
      <c r="J18" s="11"/>
      <c r="K18" s="11"/>
    </row>
    <row r="19" spans="1:11" s="1" customFormat="1" ht="12.75">
      <c r="A19" s="14">
        <v>1</v>
      </c>
      <c r="B19" s="4" t="s">
        <v>25</v>
      </c>
      <c r="C19" s="9"/>
      <c r="D19" s="9"/>
      <c r="E19" s="9"/>
      <c r="F19" s="25">
        <v>10080</v>
      </c>
      <c r="G19" s="25">
        <f>F19/72</f>
        <v>140</v>
      </c>
      <c r="H19" s="25" t="s">
        <v>26</v>
      </c>
      <c r="I19" s="33">
        <f>7.4*G19</f>
        <v>1036</v>
      </c>
      <c r="J19" s="33">
        <f>9.2*G19</f>
        <v>1288</v>
      </c>
      <c r="K19" s="34">
        <f>0.51*0.388*0.375*G19</f>
        <v>10.388699999999998</v>
      </c>
    </row>
    <row r="20" spans="1:11" s="1" customFormat="1" ht="12.75">
      <c r="A20" s="14">
        <v>2</v>
      </c>
      <c r="B20" s="4" t="s">
        <v>27</v>
      </c>
      <c r="C20" s="2"/>
      <c r="D20" s="2"/>
      <c r="E20" s="2"/>
      <c r="F20" s="26">
        <v>13104</v>
      </c>
      <c r="G20" s="25">
        <f>F20/72</f>
        <v>182</v>
      </c>
      <c r="H20" s="25" t="s">
        <v>28</v>
      </c>
      <c r="I20" s="33">
        <f>7.3*G20</f>
        <v>1328.6</v>
      </c>
      <c r="J20" s="33">
        <f>8.5*G20</f>
        <v>1547</v>
      </c>
      <c r="K20" s="34">
        <f>0.475*0.388*0.375*G20</f>
        <v>12.578474999999999</v>
      </c>
    </row>
    <row r="21" spans="1:11" s="1" customFormat="1" ht="12.75">
      <c r="A21" s="14">
        <v>3</v>
      </c>
      <c r="B21" s="4" t="s">
        <v>29</v>
      </c>
      <c r="C21" s="2"/>
      <c r="D21" s="2"/>
      <c r="E21" s="2"/>
      <c r="F21" s="25">
        <v>2520</v>
      </c>
      <c r="G21" s="25">
        <f>F21/60</f>
        <v>42</v>
      </c>
      <c r="H21" s="25" t="s">
        <v>30</v>
      </c>
      <c r="I21" s="33">
        <f>G21*7.1</f>
        <v>298.2</v>
      </c>
      <c r="J21" s="33">
        <f>G21*8.8</f>
        <v>369.6</v>
      </c>
      <c r="K21" s="34">
        <f>0.465*0.375*0.48*G21</f>
        <v>3.5153999999999996</v>
      </c>
    </row>
    <row r="22" spans="1:11" s="1" customFormat="1" ht="12.75">
      <c r="A22" s="14">
        <v>4</v>
      </c>
      <c r="B22" s="4" t="s">
        <v>31</v>
      </c>
      <c r="C22" s="2"/>
      <c r="D22" s="2"/>
      <c r="E22" s="2"/>
      <c r="F22" s="25">
        <v>1500</v>
      </c>
      <c r="G22" s="25">
        <f>F22/60</f>
        <v>25</v>
      </c>
      <c r="H22" s="25" t="s">
        <v>30</v>
      </c>
      <c r="I22" s="33">
        <f>G22*7.1</f>
        <v>177.5</v>
      </c>
      <c r="J22" s="33">
        <f>G22*8.8</f>
        <v>220.00000000000003</v>
      </c>
      <c r="K22" s="34">
        <f>0.465*0.375*0.48*G22</f>
        <v>2.0924999999999998</v>
      </c>
    </row>
    <row r="23" spans="1:11" s="1" customFormat="1" ht="12.75">
      <c r="A23" s="14">
        <v>5</v>
      </c>
      <c r="B23" s="4" t="s">
        <v>32</v>
      </c>
      <c r="C23" s="9"/>
      <c r="D23" s="9"/>
      <c r="E23" s="9"/>
      <c r="F23" s="25">
        <v>20</v>
      </c>
      <c r="G23" s="45">
        <v>1</v>
      </c>
      <c r="H23" s="47" t="s">
        <v>26</v>
      </c>
      <c r="I23" s="49">
        <v>7.4</v>
      </c>
      <c r="J23" s="49">
        <v>9.1999999999999993</v>
      </c>
      <c r="K23" s="51">
        <f>0.51*0.388*0.375</f>
        <v>7.4204999999999993E-2</v>
      </c>
    </row>
    <row r="24" spans="1:11" s="1" customFormat="1" ht="12.75">
      <c r="A24" s="14">
        <v>6</v>
      </c>
      <c r="B24" s="4" t="s">
        <v>27</v>
      </c>
      <c r="C24" s="2"/>
      <c r="D24" s="2"/>
      <c r="E24" s="2"/>
      <c r="F24" s="25">
        <v>26</v>
      </c>
      <c r="G24" s="45"/>
      <c r="H24" s="47"/>
      <c r="I24" s="49"/>
      <c r="J24" s="49"/>
      <c r="K24" s="51"/>
    </row>
    <row r="25" spans="1:11" s="1" customFormat="1" ht="12.75">
      <c r="A25" s="14">
        <v>7</v>
      </c>
      <c r="B25" s="4" t="s">
        <v>29</v>
      </c>
      <c r="C25" s="2"/>
      <c r="D25" s="2"/>
      <c r="E25" s="2"/>
      <c r="F25" s="25">
        <v>5</v>
      </c>
      <c r="G25" s="45"/>
      <c r="H25" s="47"/>
      <c r="I25" s="49"/>
      <c r="J25" s="49"/>
      <c r="K25" s="51"/>
    </row>
    <row r="26" spans="1:11" s="1" customFormat="1" ht="12.75">
      <c r="A26" s="15">
        <v>8</v>
      </c>
      <c r="B26" s="16" t="s">
        <v>31</v>
      </c>
      <c r="C26" s="17"/>
      <c r="D26" s="17"/>
      <c r="E26" s="17"/>
      <c r="F26" s="27">
        <v>15</v>
      </c>
      <c r="G26" s="46"/>
      <c r="H26" s="48"/>
      <c r="I26" s="50"/>
      <c r="J26" s="50"/>
      <c r="K26" s="52"/>
    </row>
    <row r="27" spans="1:11" s="1" customFormat="1" ht="17.100000000000001" customHeight="1">
      <c r="A27" s="28" t="s">
        <v>33</v>
      </c>
      <c r="C27" s="2"/>
      <c r="D27" s="29"/>
      <c r="E27" s="2"/>
      <c r="F27" s="30">
        <f t="shared" ref="F27" si="0">SUM(F19:F26)</f>
        <v>27270</v>
      </c>
      <c r="G27" s="30">
        <f>SUM(G19:G26)</f>
        <v>390</v>
      </c>
      <c r="H27" s="30"/>
      <c r="I27" s="35">
        <f t="shared" ref="I27" si="1">SUM(I19:I26)</f>
        <v>2847.7</v>
      </c>
      <c r="J27" s="35">
        <f>SUM(J19:J26)</f>
        <v>3433.7999999999997</v>
      </c>
      <c r="K27" s="36">
        <f>SUM(K19:K26)</f>
        <v>28.649279999999997</v>
      </c>
    </row>
    <row r="28" spans="1:11" s="1" customFormat="1" ht="12.75">
      <c r="C28" s="2"/>
      <c r="D28" s="29"/>
      <c r="E28" s="2"/>
      <c r="F28" s="18"/>
      <c r="G28" s="18"/>
      <c r="H28" s="18"/>
      <c r="I28" s="2"/>
      <c r="J28" s="5"/>
      <c r="K28" s="37"/>
    </row>
    <row r="29" spans="1:11" s="1" customFormat="1" ht="12.75">
      <c r="C29" s="2"/>
      <c r="D29" s="14"/>
      <c r="E29" s="2"/>
      <c r="F29" s="18"/>
      <c r="G29" s="18"/>
      <c r="H29" s="18"/>
      <c r="I29" s="2"/>
      <c r="J29" s="5"/>
      <c r="K29" s="37"/>
    </row>
    <row r="30" spans="1:11" s="1" customFormat="1" ht="12.75">
      <c r="A30" s="1" t="s">
        <v>34</v>
      </c>
      <c r="C30" s="1" t="s">
        <v>35</v>
      </c>
      <c r="D30" s="14"/>
      <c r="E30" s="2"/>
      <c r="F30" s="18"/>
      <c r="G30" s="18"/>
      <c r="H30" s="18"/>
      <c r="I30" s="2"/>
      <c r="J30" s="5"/>
      <c r="K30" s="37"/>
    </row>
    <row r="31" spans="1:11" s="1" customFormat="1" ht="12.75">
      <c r="D31" s="31"/>
      <c r="F31" s="32"/>
      <c r="G31" s="32"/>
      <c r="H31" s="32"/>
      <c r="J31" s="5"/>
      <c r="K31" s="37"/>
    </row>
    <row r="32" spans="1:11" s="1" customFormat="1" ht="12.75">
      <c r="D32" s="31"/>
      <c r="F32" s="32"/>
      <c r="G32" s="32"/>
      <c r="H32" s="32"/>
      <c r="J32" s="5"/>
      <c r="K32" s="37"/>
    </row>
    <row r="33" spans="6:10" s="1" customFormat="1">
      <c r="F33" s="3" t="s">
        <v>36</v>
      </c>
    </row>
    <row r="34" spans="6:10" s="1" customFormat="1" ht="12.75">
      <c r="F34" s="19" t="s">
        <v>37</v>
      </c>
      <c r="G34" s="19"/>
      <c r="H34" s="19"/>
      <c r="I34" s="19"/>
      <c r="J34" s="19"/>
    </row>
    <row r="35" spans="6:10" s="1" customFormat="1" ht="12.75"/>
    <row r="36" spans="6:10" s="1" customFormat="1" ht="12.75"/>
    <row r="37" spans="6:10" s="1" customFormat="1" ht="12.75"/>
    <row r="38" spans="6:10" s="1" customFormat="1" ht="12.75"/>
    <row r="39" spans="6:10" s="1" customFormat="1" ht="12.75"/>
    <row r="40" spans="6:10" s="1" customFormat="1" ht="12.75"/>
    <row r="41" spans="6:10" s="1" customFormat="1" ht="12.75"/>
    <row r="42" spans="6:10" s="1" customFormat="1" ht="12.75"/>
    <row r="43" spans="6:10" s="1" customFormat="1" ht="12.75"/>
    <row r="44" spans="6:10" s="1" customFormat="1" ht="12.75"/>
    <row r="45" spans="6:10" s="1" customFormat="1" ht="12.75"/>
    <row r="46" spans="6:10" s="1" customFormat="1" ht="12.75"/>
    <row r="47" spans="6:10" s="1" customFormat="1" ht="12.75"/>
  </sheetData>
  <mergeCells count="12">
    <mergeCell ref="A7:K7"/>
    <mergeCell ref="B14:E14"/>
    <mergeCell ref="G23:G26"/>
    <mergeCell ref="H23:H26"/>
    <mergeCell ref="I23:I26"/>
    <mergeCell ref="J23:J26"/>
    <mergeCell ref="K23:K26"/>
    <mergeCell ref="A1:K1"/>
    <mergeCell ref="A2:K2"/>
    <mergeCell ref="A3:K3"/>
    <mergeCell ref="A4:K4"/>
    <mergeCell ref="A6:K6"/>
  </mergeCells>
  <pageMargins left="0.2" right="0.2" top="0.15902777777777799" bottom="0.22916666666666699" header="0.179166666666667" footer="0.22916666666666699"/>
  <pageSetup paperSize="9" scale="9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Akif</cp:lastModifiedBy>
  <cp:lastPrinted>2012-12-27T05:58:00Z</cp:lastPrinted>
  <dcterms:created xsi:type="dcterms:W3CDTF">2011-09-23T03:10:00Z</dcterms:created>
  <dcterms:modified xsi:type="dcterms:W3CDTF">2015-03-10T09:08:55Z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