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435" yWindow="195" windowWidth="16380" windowHeight="81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Sheet1!$8:$9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N25" i="1" s="1"/>
  <c r="F24" i="1"/>
  <c r="N24" i="1" s="1"/>
  <c r="F27" i="1"/>
  <c r="N27" i="1" s="1"/>
  <c r="F22" i="1"/>
  <c r="N22" i="1" s="1"/>
  <c r="F21" i="1"/>
  <c r="N21" i="1" s="1"/>
  <c r="F19" i="1"/>
  <c r="N19" i="1" s="1"/>
  <c r="F18" i="1"/>
  <c r="N18" i="1" s="1"/>
  <c r="F17" i="1"/>
  <c r="N17" i="1" s="1"/>
  <c r="F16" i="1"/>
  <c r="H16" i="1" s="1"/>
  <c r="F15" i="1"/>
  <c r="H15" i="1" s="1"/>
  <c r="F14" i="1"/>
  <c r="N14" i="1" s="1"/>
  <c r="F12" i="1"/>
  <c r="N12" i="1" s="1"/>
  <c r="F11" i="1"/>
  <c r="H11" i="1" s="1"/>
  <c r="F13" i="1"/>
  <c r="N13" i="1" s="1"/>
  <c r="F28" i="1"/>
  <c r="N28" i="1" s="1"/>
  <c r="F26" i="1"/>
  <c r="N26" i="1" s="1"/>
  <c r="F23" i="1"/>
  <c r="N23" i="1" s="1"/>
  <c r="F20" i="1"/>
  <c r="H20" i="1" s="1"/>
  <c r="D29" i="1"/>
  <c r="F10" i="1"/>
  <c r="H10" i="1" s="1"/>
  <c r="J23" i="1" l="1"/>
  <c r="J25" i="1"/>
  <c r="N16" i="1"/>
  <c r="H19" i="1"/>
  <c r="J28" i="1"/>
  <c r="H14" i="1"/>
  <c r="H12" i="1"/>
  <c r="H18" i="1"/>
  <c r="H22" i="1"/>
  <c r="H24" i="1"/>
  <c r="N10" i="1"/>
  <c r="H17" i="1"/>
  <c r="J18" i="1"/>
  <c r="H21" i="1"/>
  <c r="J22" i="1"/>
  <c r="J24" i="1"/>
  <c r="J16" i="1"/>
  <c r="J17" i="1"/>
  <c r="J21" i="1"/>
  <c r="H27" i="1"/>
  <c r="J27" i="1"/>
  <c r="J19" i="1"/>
  <c r="N15" i="1"/>
  <c r="J15" i="1"/>
  <c r="J14" i="1"/>
  <c r="J13" i="1"/>
  <c r="H13" i="1"/>
  <c r="J12" i="1"/>
  <c r="N11" i="1"/>
  <c r="J11" i="1"/>
  <c r="H28" i="1"/>
  <c r="J10" i="1"/>
  <c r="H23" i="1"/>
  <c r="H26" i="1"/>
  <c r="J26" i="1"/>
  <c r="N20" i="1"/>
  <c r="J20" i="1"/>
  <c r="F29" i="1"/>
  <c r="N29" i="1" l="1"/>
  <c r="H29" i="1"/>
  <c r="J29" i="1"/>
</calcChain>
</file>

<file path=xl/sharedStrings.xml><?xml version="1.0" encoding="utf-8"?>
<sst xmlns="http://schemas.openxmlformats.org/spreadsheetml/2006/main" count="64" uniqueCount="46">
  <si>
    <t>SINOMAX ELECTRONICS LIMITED</t>
  </si>
  <si>
    <t>PACKING LIST</t>
  </si>
  <si>
    <t>TRADE TERMS: FOB SHENZHEN</t>
  </si>
  <si>
    <t>C/NO.</t>
  </si>
  <si>
    <t>Model</t>
  </si>
  <si>
    <t>Description of the Products</t>
  </si>
  <si>
    <t>Q'ty</t>
  </si>
  <si>
    <t>Pcs / Ctn</t>
  </si>
  <si>
    <t>Total Qty</t>
  </si>
  <si>
    <t>N.W</t>
  </si>
  <si>
    <t>Total NW</t>
  </si>
  <si>
    <t>G.W</t>
  </si>
  <si>
    <t>Total GW</t>
  </si>
  <si>
    <t>MEAS(cm)</t>
  </si>
  <si>
    <t>Subtotal (CBM)</t>
  </si>
  <si>
    <t>L</t>
  </si>
  <si>
    <t>W</t>
  </si>
  <si>
    <t>H</t>
  </si>
  <si>
    <t>TOTAL</t>
  </si>
  <si>
    <t>FLAT/RM 909J,9/F TWO GRAND TOWER,625 NATHAN ROAD,KL,HONGKONG</t>
    <phoneticPr fontId="10" type="noConversion"/>
  </si>
  <si>
    <t>WIRELESS MOUSE</t>
    <phoneticPr fontId="11" type="noConversion"/>
  </si>
  <si>
    <t>TO: Segment Bilgisayar Dis Tic.Ltd.Sti.</t>
    <phoneticPr fontId="10" type="noConversion"/>
  </si>
  <si>
    <t>Add: Dereboyu Caddesi no:79/B 34387 Mecidiyekoy ISTANBUL-TURKEY</t>
    <phoneticPr fontId="10" type="noConversion"/>
  </si>
  <si>
    <t>Container type: 1x40HQ</t>
    <phoneticPr fontId="10" type="noConversion"/>
  </si>
  <si>
    <t>Inv  No.: SXST-MK30</t>
    <phoneticPr fontId="10" type="noConversion"/>
  </si>
  <si>
    <t>Date : 2016/5/6</t>
    <phoneticPr fontId="10" type="noConversion"/>
  </si>
  <si>
    <t>SM-613</t>
    <phoneticPr fontId="10" type="noConversion"/>
  </si>
  <si>
    <t>WIRELESS MOUSE,BLUE/BLACK</t>
    <phoneticPr fontId="11" type="noConversion"/>
  </si>
  <si>
    <t>WIRELESS MOUSE,BLACK/BLACK</t>
    <phoneticPr fontId="11" type="noConversion"/>
  </si>
  <si>
    <t>WIRELESS MOUSE,BLACK AND BLUE</t>
    <phoneticPr fontId="11" type="noConversion"/>
  </si>
  <si>
    <t>DLM-380</t>
    <phoneticPr fontId="10" type="noConversion"/>
  </si>
  <si>
    <t>WIRELESS MOUSE,BLACK/BLUE</t>
    <phoneticPr fontId="11" type="noConversion"/>
  </si>
  <si>
    <t>WIRELESS MOUSE,WHITE/BLUE</t>
    <phoneticPr fontId="11" type="noConversion"/>
  </si>
  <si>
    <t>WIRELESS MOUSE,BLACK/ORANGE</t>
    <phoneticPr fontId="11" type="noConversion"/>
  </si>
  <si>
    <t>SM-56</t>
    <phoneticPr fontId="10" type="noConversion"/>
  </si>
  <si>
    <t>SM-580U</t>
    <phoneticPr fontId="10" type="noConversion"/>
  </si>
  <si>
    <t>USB wired mouse,black red</t>
    <phoneticPr fontId="11" type="noConversion"/>
  </si>
  <si>
    <t xml:space="preserve">USB wired mouse,black </t>
    <phoneticPr fontId="11" type="noConversion"/>
  </si>
  <si>
    <t>USB wired mouse,black and black red</t>
    <phoneticPr fontId="11" type="noConversion"/>
  </si>
  <si>
    <t>SM-246</t>
    <phoneticPr fontId="10" type="noConversion"/>
  </si>
  <si>
    <t>USB wired mouse, black gray</t>
    <phoneticPr fontId="11" type="noConversion"/>
  </si>
  <si>
    <t>SM-588</t>
    <phoneticPr fontId="10" type="noConversion"/>
  </si>
  <si>
    <t>USB wired mouse, black green</t>
    <phoneticPr fontId="11" type="noConversion"/>
  </si>
  <si>
    <t>KB-517U</t>
    <phoneticPr fontId="10" type="noConversion"/>
  </si>
  <si>
    <t>USB wired keyboard</t>
    <phoneticPr fontId="11" type="noConversion"/>
  </si>
  <si>
    <t>Shipping Marks: EVEREST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</si>
</sst>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_ "/>
    <numFmt numFmtId="165" formatCode="#,##0.00_);[Red]\(#,##0.00\)"/>
    <numFmt numFmtId="166" formatCode="0.00_ "/>
    <numFmt numFmtId="167" formatCode="0.00_);\(0.00\)"/>
  </numFmts>
  <fonts count="12">
    <font>
      <b/>
      <sz val="9"/>
      <name val="TimesET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u/>
      <sz val="16"/>
      <color indexed="8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9"/>
      <name val="TimesET"/>
      <family val="1"/>
    </font>
    <font>
      <b/>
      <sz val="9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0" fillId="0" borderId="0" xfId="0" applyFill="1"/>
    <xf numFmtId="0" fontId="5" fillId="0" borderId="0" xfId="0" applyFont="1" applyFill="1" applyBorder="1" applyAlignment="1">
      <alignment horizontal="left" vertical="center" readingOrder="1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readingOrder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/>
    <xf numFmtId="0" fontId="5" fillId="0" borderId="2" xfId="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horizontal="center" vertical="center"/>
    </xf>
    <xf numFmtId="167" fontId="5" fillId="0" borderId="2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4">
    <cellStyle name="_ET_STYLE_NoName_00_" xfId="1"/>
    <cellStyle name="Normal" xfId="0" builtinId="0"/>
    <cellStyle name="Normal_DK022606" xfId="2"/>
    <cellStyle name="常规_6-14日出货通知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0</xdr:rowOff>
    </xdr:from>
    <xdr:to>
      <xdr:col>2</xdr:col>
      <xdr:colOff>9525</xdr:colOff>
      <xdr:row>34</xdr:row>
      <xdr:rowOff>0</xdr:rowOff>
    </xdr:to>
    <xdr:sp macro="" textlink="">
      <xdr:nvSpPr>
        <xdr:cNvPr id="1378" name="Line 12"/>
        <xdr:cNvSpPr>
          <a:spLocks noChangeShapeType="1"/>
        </xdr:cNvSpPr>
      </xdr:nvSpPr>
      <xdr:spPr bwMode="auto">
        <a:xfrm>
          <a:off x="1695450" y="87153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34</xdr:row>
      <xdr:rowOff>0</xdr:rowOff>
    </xdr:from>
    <xdr:to>
      <xdr:col>2</xdr:col>
      <xdr:colOff>9525</xdr:colOff>
      <xdr:row>34</xdr:row>
      <xdr:rowOff>0</xdr:rowOff>
    </xdr:to>
    <xdr:sp macro="" textlink="">
      <xdr:nvSpPr>
        <xdr:cNvPr id="1379" name="Line 16"/>
        <xdr:cNvSpPr>
          <a:spLocks noChangeShapeType="1"/>
        </xdr:cNvSpPr>
      </xdr:nvSpPr>
      <xdr:spPr bwMode="auto">
        <a:xfrm>
          <a:off x="1695450" y="87153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34</xdr:row>
      <xdr:rowOff>0</xdr:rowOff>
    </xdr:from>
    <xdr:to>
      <xdr:col>2</xdr:col>
      <xdr:colOff>9525</xdr:colOff>
      <xdr:row>34</xdr:row>
      <xdr:rowOff>0</xdr:rowOff>
    </xdr:to>
    <xdr:sp macro="" textlink="">
      <xdr:nvSpPr>
        <xdr:cNvPr id="1380" name="Line 32"/>
        <xdr:cNvSpPr>
          <a:spLocks noChangeShapeType="1"/>
        </xdr:cNvSpPr>
      </xdr:nvSpPr>
      <xdr:spPr bwMode="auto">
        <a:xfrm>
          <a:off x="1695450" y="87153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34</xdr:row>
      <xdr:rowOff>0</xdr:rowOff>
    </xdr:from>
    <xdr:to>
      <xdr:col>2</xdr:col>
      <xdr:colOff>9525</xdr:colOff>
      <xdr:row>34</xdr:row>
      <xdr:rowOff>0</xdr:rowOff>
    </xdr:to>
    <xdr:sp macro="" textlink="">
      <xdr:nvSpPr>
        <xdr:cNvPr id="1381" name="Line 36"/>
        <xdr:cNvSpPr>
          <a:spLocks noChangeShapeType="1"/>
        </xdr:cNvSpPr>
      </xdr:nvSpPr>
      <xdr:spPr bwMode="auto">
        <a:xfrm>
          <a:off x="1695450" y="87153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3"/>
  <sheetViews>
    <sheetView tabSelected="1" topLeftCell="A4" workbookViewId="0">
      <selection activeCell="F35" sqref="F35"/>
    </sheetView>
  </sheetViews>
  <sheetFormatPr defaultRowHeight="12.75"/>
  <cols>
    <col min="1" max="1" width="10.5" style="1" customWidth="1"/>
    <col min="2" max="2" width="19" style="2" customWidth="1"/>
    <col min="3" max="3" width="41.33203125" style="3" customWidth="1"/>
    <col min="4" max="4" width="9.1640625" style="3" customWidth="1"/>
    <col min="5" max="5" width="9.33203125" style="3" customWidth="1"/>
    <col min="6" max="6" width="6.33203125" style="4" customWidth="1"/>
    <col min="7" max="7" width="6.6640625" style="4" customWidth="1"/>
    <col min="8" max="8" width="10.1640625" style="4" customWidth="1"/>
    <col min="9" max="9" width="6.83203125" style="4" customWidth="1"/>
    <col min="10" max="10" width="10.1640625" style="4" customWidth="1"/>
    <col min="11" max="13" width="8.6640625" style="4" customWidth="1"/>
    <col min="14" max="14" width="10" style="36" customWidth="1"/>
    <col min="15" max="255" width="9" style="4" customWidth="1"/>
    <col min="256" max="16384" width="9.33203125" style="3"/>
  </cols>
  <sheetData>
    <row r="1" spans="1:14" ht="30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7.95" customHeight="1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5.7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8" customHeight="1">
      <c r="A4" s="5" t="s">
        <v>21</v>
      </c>
      <c r="B4" s="5"/>
      <c r="C4" s="6"/>
      <c r="D4" s="7"/>
      <c r="E4" s="7"/>
      <c r="F4" s="7"/>
      <c r="I4" s="8" t="s">
        <v>24</v>
      </c>
    </row>
    <row r="5" spans="1:14" ht="18" customHeight="1">
      <c r="A5" s="9" t="s">
        <v>22</v>
      </c>
      <c r="B5" s="9"/>
      <c r="C5" s="6"/>
      <c r="D5" s="10"/>
      <c r="E5" s="7"/>
      <c r="F5" s="7"/>
      <c r="I5" s="8" t="s">
        <v>25</v>
      </c>
    </row>
    <row r="6" spans="1:14" ht="18" customHeight="1">
      <c r="A6" s="9" t="s">
        <v>2</v>
      </c>
      <c r="B6" s="9"/>
      <c r="C6" s="8"/>
      <c r="D6" s="7"/>
      <c r="E6" s="7"/>
      <c r="F6" s="7"/>
    </row>
    <row r="7" spans="1:14" ht="18" customHeight="1">
      <c r="A7" s="9" t="s">
        <v>23</v>
      </c>
      <c r="B7" s="9"/>
      <c r="C7" s="8"/>
      <c r="D7" s="7"/>
      <c r="E7" s="7"/>
      <c r="F7" s="7"/>
    </row>
    <row r="8" spans="1:14" s="4" customFormat="1" ht="17.25" customHeight="1">
      <c r="A8" s="50" t="s">
        <v>3</v>
      </c>
      <c r="B8" s="52" t="s">
        <v>4</v>
      </c>
      <c r="C8" s="52" t="s">
        <v>5</v>
      </c>
      <c r="D8" s="52" t="s">
        <v>6</v>
      </c>
      <c r="E8" s="53" t="s">
        <v>7</v>
      </c>
      <c r="F8" s="53" t="s">
        <v>8</v>
      </c>
      <c r="G8" s="52" t="s">
        <v>9</v>
      </c>
      <c r="H8" s="54" t="s">
        <v>10</v>
      </c>
      <c r="I8" s="52" t="s">
        <v>11</v>
      </c>
      <c r="J8" s="54" t="s">
        <v>12</v>
      </c>
      <c r="K8" s="43" t="s">
        <v>13</v>
      </c>
      <c r="L8" s="43"/>
      <c r="M8" s="43"/>
      <c r="N8" s="44" t="s">
        <v>14</v>
      </c>
    </row>
    <row r="9" spans="1:14" s="4" customFormat="1" ht="17.25" customHeight="1">
      <c r="A9" s="51"/>
      <c r="B9" s="52"/>
      <c r="C9" s="52"/>
      <c r="D9" s="52"/>
      <c r="E9" s="53"/>
      <c r="F9" s="53"/>
      <c r="G9" s="52"/>
      <c r="H9" s="54"/>
      <c r="I9" s="52"/>
      <c r="J9" s="54"/>
      <c r="K9" s="13" t="s">
        <v>15</v>
      </c>
      <c r="L9" s="13" t="s">
        <v>16</v>
      </c>
      <c r="M9" s="13" t="s">
        <v>17</v>
      </c>
      <c r="N9" s="44"/>
    </row>
    <row r="10" spans="1:14" s="4" customFormat="1" ht="15.75" customHeight="1">
      <c r="A10" s="14"/>
      <c r="B10" s="14" t="s">
        <v>26</v>
      </c>
      <c r="C10" s="16" t="s">
        <v>27</v>
      </c>
      <c r="D10" s="15">
        <v>3600</v>
      </c>
      <c r="E10" s="17">
        <v>60</v>
      </c>
      <c r="F10" s="17">
        <f t="shared" ref="F10:F13" si="0">D10/E10</f>
        <v>60</v>
      </c>
      <c r="G10" s="15">
        <v>4.8</v>
      </c>
      <c r="H10" s="18">
        <f t="shared" ref="H10:H13" si="1">G10*F10</f>
        <v>288</v>
      </c>
      <c r="I10" s="15">
        <v>5.4</v>
      </c>
      <c r="J10" s="18">
        <f t="shared" ref="J10:J13" si="2">I10*F10</f>
        <v>324</v>
      </c>
      <c r="K10" s="19">
        <v>67</v>
      </c>
      <c r="L10" s="19">
        <v>22.5</v>
      </c>
      <c r="M10" s="19">
        <v>37.5</v>
      </c>
      <c r="N10" s="37">
        <f t="shared" ref="N10:N19" si="3">M10*L10*K10/1000000*F10</f>
        <v>3.3918749999999998</v>
      </c>
    </row>
    <row r="11" spans="1:14" s="4" customFormat="1" ht="15.75" customHeight="1">
      <c r="A11" s="14"/>
      <c r="B11" s="14" t="s">
        <v>26</v>
      </c>
      <c r="C11" s="16" t="s">
        <v>28</v>
      </c>
      <c r="D11" s="15">
        <v>2400</v>
      </c>
      <c r="E11" s="17">
        <v>60</v>
      </c>
      <c r="F11" s="17">
        <f t="shared" ref="F11" si="4">D11/E11</f>
        <v>40</v>
      </c>
      <c r="G11" s="15">
        <v>4.8</v>
      </c>
      <c r="H11" s="18">
        <f t="shared" ref="H11" si="5">G11*F11</f>
        <v>192</v>
      </c>
      <c r="I11" s="15">
        <v>5.4</v>
      </c>
      <c r="J11" s="18">
        <f t="shared" ref="J11" si="6">I11*F11</f>
        <v>216</v>
      </c>
      <c r="K11" s="19">
        <v>67</v>
      </c>
      <c r="L11" s="19">
        <v>22.5</v>
      </c>
      <c r="M11" s="19">
        <v>37.5</v>
      </c>
      <c r="N11" s="37">
        <f t="shared" si="3"/>
        <v>2.26125</v>
      </c>
    </row>
    <row r="12" spans="1:14" s="4" customFormat="1" ht="15.75" customHeight="1">
      <c r="A12" s="14"/>
      <c r="B12" s="14" t="s">
        <v>26</v>
      </c>
      <c r="C12" s="16" t="s">
        <v>29</v>
      </c>
      <c r="D12" s="15">
        <v>60</v>
      </c>
      <c r="E12" s="17">
        <v>60</v>
      </c>
      <c r="F12" s="17">
        <f t="shared" ref="F12" si="7">D12/E12</f>
        <v>1</v>
      </c>
      <c r="G12" s="15">
        <v>4.8</v>
      </c>
      <c r="H12" s="18">
        <f t="shared" ref="H12" si="8">G12*F12</f>
        <v>4.8</v>
      </c>
      <c r="I12" s="15">
        <v>5.4</v>
      </c>
      <c r="J12" s="18">
        <f t="shared" ref="J12" si="9">I12*F12</f>
        <v>5.4</v>
      </c>
      <c r="K12" s="19">
        <v>67</v>
      </c>
      <c r="L12" s="19">
        <v>22.5</v>
      </c>
      <c r="M12" s="19">
        <v>37.5</v>
      </c>
      <c r="N12" s="37">
        <f t="shared" si="3"/>
        <v>5.6531249999999998E-2</v>
      </c>
    </row>
    <row r="13" spans="1:14" s="4" customFormat="1" ht="15.75" customHeight="1">
      <c r="A13" s="14"/>
      <c r="B13" s="14" t="s">
        <v>30</v>
      </c>
      <c r="C13" s="16" t="s">
        <v>31</v>
      </c>
      <c r="D13" s="15">
        <v>5040</v>
      </c>
      <c r="E13" s="17">
        <v>60</v>
      </c>
      <c r="F13" s="17">
        <f t="shared" si="0"/>
        <v>84</v>
      </c>
      <c r="G13" s="15">
        <v>4.4400000000000004</v>
      </c>
      <c r="H13" s="18">
        <f t="shared" si="1"/>
        <v>372.96000000000004</v>
      </c>
      <c r="I13" s="15">
        <v>5.12</v>
      </c>
      <c r="J13" s="18">
        <f t="shared" si="2"/>
        <v>430.08</v>
      </c>
      <c r="K13" s="19">
        <v>66</v>
      </c>
      <c r="L13" s="19">
        <v>22.5</v>
      </c>
      <c r="M13" s="19">
        <v>37.5</v>
      </c>
      <c r="N13" s="37">
        <f t="shared" si="3"/>
        <v>4.6777499999999996</v>
      </c>
    </row>
    <row r="14" spans="1:14" s="4" customFormat="1" ht="15.75" customHeight="1">
      <c r="A14" s="14"/>
      <c r="B14" s="14" t="s">
        <v>30</v>
      </c>
      <c r="C14" s="16" t="s">
        <v>31</v>
      </c>
      <c r="D14" s="15">
        <v>10</v>
      </c>
      <c r="E14" s="17">
        <v>10</v>
      </c>
      <c r="F14" s="17">
        <f t="shared" ref="F14:F15" si="10">D14/E14</f>
        <v>1</v>
      </c>
      <c r="G14" s="15">
        <v>4.4400000000000004</v>
      </c>
      <c r="H14" s="18">
        <f t="shared" ref="H14:H15" si="11">G14*F14</f>
        <v>4.4400000000000004</v>
      </c>
      <c r="I14" s="15">
        <v>5.12</v>
      </c>
      <c r="J14" s="18">
        <f t="shared" ref="J14:J15" si="12">I14*F14</f>
        <v>5.12</v>
      </c>
      <c r="K14" s="19">
        <v>66</v>
      </c>
      <c r="L14" s="19">
        <v>22.5</v>
      </c>
      <c r="M14" s="19">
        <v>37.5</v>
      </c>
      <c r="N14" s="37">
        <f t="shared" si="3"/>
        <v>5.5687500000000001E-2</v>
      </c>
    </row>
    <row r="15" spans="1:14" s="4" customFormat="1" ht="15.75" customHeight="1">
      <c r="A15" s="14"/>
      <c r="B15" s="14" t="s">
        <v>30</v>
      </c>
      <c r="C15" s="16" t="s">
        <v>32</v>
      </c>
      <c r="D15" s="15">
        <v>3000</v>
      </c>
      <c r="E15" s="17">
        <v>60</v>
      </c>
      <c r="F15" s="17">
        <f t="shared" si="10"/>
        <v>50</v>
      </c>
      <c r="G15" s="15">
        <v>4.4400000000000004</v>
      </c>
      <c r="H15" s="18">
        <f t="shared" si="11"/>
        <v>222.00000000000003</v>
      </c>
      <c r="I15" s="15">
        <v>5.12</v>
      </c>
      <c r="J15" s="18">
        <f t="shared" si="12"/>
        <v>256</v>
      </c>
      <c r="K15" s="19">
        <v>66</v>
      </c>
      <c r="L15" s="19">
        <v>22.5</v>
      </c>
      <c r="M15" s="19">
        <v>37.5</v>
      </c>
      <c r="N15" s="37">
        <f t="shared" si="3"/>
        <v>2.7843749999999998</v>
      </c>
    </row>
    <row r="16" spans="1:14" s="4" customFormat="1" ht="15.75" customHeight="1">
      <c r="A16" s="14"/>
      <c r="B16" s="14" t="s">
        <v>30</v>
      </c>
      <c r="C16" s="16" t="s">
        <v>32</v>
      </c>
      <c r="D16" s="15">
        <v>30</v>
      </c>
      <c r="E16" s="17">
        <v>30</v>
      </c>
      <c r="F16" s="17">
        <f t="shared" ref="F16:F17" si="13">D16/E16</f>
        <v>1</v>
      </c>
      <c r="G16" s="15">
        <v>4.4400000000000004</v>
      </c>
      <c r="H16" s="18">
        <f t="shared" ref="H16:H17" si="14">G16*F16</f>
        <v>4.4400000000000004</v>
      </c>
      <c r="I16" s="15">
        <v>5.12</v>
      </c>
      <c r="J16" s="18">
        <f t="shared" ref="J16:J17" si="15">I16*F16</f>
        <v>5.12</v>
      </c>
      <c r="K16" s="19">
        <v>66</v>
      </c>
      <c r="L16" s="19">
        <v>22.5</v>
      </c>
      <c r="M16" s="19">
        <v>37.5</v>
      </c>
      <c r="N16" s="37">
        <f t="shared" si="3"/>
        <v>5.5687500000000001E-2</v>
      </c>
    </row>
    <row r="17" spans="1:17" s="4" customFormat="1" ht="15.75" customHeight="1">
      <c r="A17" s="14"/>
      <c r="B17" s="14" t="s">
        <v>30</v>
      </c>
      <c r="C17" s="16" t="s">
        <v>33</v>
      </c>
      <c r="D17" s="15">
        <v>3000</v>
      </c>
      <c r="E17" s="17">
        <v>60</v>
      </c>
      <c r="F17" s="17">
        <f t="shared" si="13"/>
        <v>50</v>
      </c>
      <c r="G17" s="15">
        <v>4.4400000000000004</v>
      </c>
      <c r="H17" s="18">
        <f t="shared" si="14"/>
        <v>222.00000000000003</v>
      </c>
      <c r="I17" s="15">
        <v>5.12</v>
      </c>
      <c r="J17" s="18">
        <f t="shared" si="15"/>
        <v>256</v>
      </c>
      <c r="K17" s="19">
        <v>66</v>
      </c>
      <c r="L17" s="19">
        <v>22.5</v>
      </c>
      <c r="M17" s="19">
        <v>37.5</v>
      </c>
      <c r="N17" s="37">
        <f t="shared" si="3"/>
        <v>2.7843749999999998</v>
      </c>
    </row>
    <row r="18" spans="1:17" s="4" customFormat="1" ht="15.75" customHeight="1">
      <c r="A18" s="14"/>
      <c r="B18" s="14" t="s">
        <v>30</v>
      </c>
      <c r="C18" s="16" t="s">
        <v>33</v>
      </c>
      <c r="D18" s="15">
        <v>30</v>
      </c>
      <c r="E18" s="17">
        <v>30</v>
      </c>
      <c r="F18" s="17">
        <f t="shared" ref="F18" si="16">D18/E18</f>
        <v>1</v>
      </c>
      <c r="G18" s="15">
        <v>4.4400000000000004</v>
      </c>
      <c r="H18" s="18">
        <f t="shared" ref="H18" si="17">G18*F18</f>
        <v>4.4400000000000004</v>
      </c>
      <c r="I18" s="15">
        <v>5.12</v>
      </c>
      <c r="J18" s="18">
        <f t="shared" ref="J18" si="18">I18*F18</f>
        <v>5.12</v>
      </c>
      <c r="K18" s="19">
        <v>66</v>
      </c>
      <c r="L18" s="19">
        <v>22.5</v>
      </c>
      <c r="M18" s="19">
        <v>37.5</v>
      </c>
      <c r="N18" s="37">
        <f t="shared" si="3"/>
        <v>5.5687500000000001E-2</v>
      </c>
    </row>
    <row r="19" spans="1:17" s="4" customFormat="1" ht="15.75" customHeight="1">
      <c r="A19" s="14"/>
      <c r="B19" s="14" t="s">
        <v>34</v>
      </c>
      <c r="C19" s="16" t="s">
        <v>20</v>
      </c>
      <c r="D19" s="15">
        <v>12120</v>
      </c>
      <c r="E19" s="17">
        <v>60</v>
      </c>
      <c r="F19" s="17">
        <f t="shared" ref="F19" si="19">D19/E19</f>
        <v>202</v>
      </c>
      <c r="G19" s="15">
        <v>4.3499999999999996</v>
      </c>
      <c r="H19" s="18">
        <f t="shared" ref="H19" si="20">G19*F19</f>
        <v>878.69999999999993</v>
      </c>
      <c r="I19" s="15">
        <v>6.03</v>
      </c>
      <c r="J19" s="18">
        <f t="shared" ref="J19" si="21">I19*F19</f>
        <v>1218.06</v>
      </c>
      <c r="K19" s="19">
        <v>44</v>
      </c>
      <c r="L19" s="19">
        <v>36</v>
      </c>
      <c r="M19" s="19">
        <v>42.5</v>
      </c>
      <c r="N19" s="37">
        <f t="shared" si="3"/>
        <v>13.598640000000001</v>
      </c>
    </row>
    <row r="20" spans="1:17" s="4" customFormat="1" ht="15.75" customHeight="1">
      <c r="A20" s="14"/>
      <c r="B20" s="14" t="s">
        <v>35</v>
      </c>
      <c r="C20" s="16" t="s">
        <v>36</v>
      </c>
      <c r="D20" s="15">
        <v>3000</v>
      </c>
      <c r="E20" s="17">
        <v>60</v>
      </c>
      <c r="F20" s="17">
        <f t="shared" ref="F20:F28" si="22">D20/E20</f>
        <v>50</v>
      </c>
      <c r="G20" s="33">
        <v>4.9000000000000004</v>
      </c>
      <c r="H20" s="18">
        <f t="shared" ref="H20:H28" si="23">G20*F20</f>
        <v>245.00000000000003</v>
      </c>
      <c r="I20" s="33">
        <v>5.45</v>
      </c>
      <c r="J20" s="18">
        <f t="shared" ref="J20:J28" si="24">I20*F20</f>
        <v>272.5</v>
      </c>
      <c r="K20" s="35">
        <v>60</v>
      </c>
      <c r="L20" s="35">
        <v>22.5</v>
      </c>
      <c r="M20" s="35">
        <v>37.5</v>
      </c>
      <c r="N20" s="37">
        <f t="shared" ref="N20:N28" si="25">M20*L20*K20/1000000*F20</f>
        <v>2.53125</v>
      </c>
    </row>
    <row r="21" spans="1:17" s="4" customFormat="1" ht="15.75" customHeight="1">
      <c r="A21" s="14"/>
      <c r="B21" s="14" t="s">
        <v>35</v>
      </c>
      <c r="C21" s="16" t="s">
        <v>37</v>
      </c>
      <c r="D21" s="15">
        <v>5040</v>
      </c>
      <c r="E21" s="17">
        <v>60</v>
      </c>
      <c r="F21" s="17">
        <f t="shared" ref="F21" si="26">D21/E21</f>
        <v>84</v>
      </c>
      <c r="G21" s="33">
        <v>4.9000000000000004</v>
      </c>
      <c r="H21" s="18">
        <f t="shared" ref="H21" si="27">G21*F21</f>
        <v>411.6</v>
      </c>
      <c r="I21" s="33">
        <v>5.45</v>
      </c>
      <c r="J21" s="18">
        <f t="shared" ref="J21" si="28">I21*F21</f>
        <v>457.8</v>
      </c>
      <c r="K21" s="35">
        <v>60</v>
      </c>
      <c r="L21" s="35">
        <v>22.5</v>
      </c>
      <c r="M21" s="35">
        <v>37.5</v>
      </c>
      <c r="N21" s="37">
        <f t="shared" ref="N21" si="29">M21*L21*K21/1000000*F21</f>
        <v>4.2525000000000004</v>
      </c>
    </row>
    <row r="22" spans="1:17" s="4" customFormat="1" ht="15.75" customHeight="1">
      <c r="A22" s="14"/>
      <c r="B22" s="14" t="s">
        <v>35</v>
      </c>
      <c r="C22" s="16" t="s">
        <v>38</v>
      </c>
      <c r="D22" s="15">
        <v>40</v>
      </c>
      <c r="E22" s="17">
        <v>40</v>
      </c>
      <c r="F22" s="17">
        <f t="shared" ref="F22" si="30">D22/E22</f>
        <v>1</v>
      </c>
      <c r="G22" s="33">
        <v>4.9000000000000004</v>
      </c>
      <c r="H22" s="18">
        <f t="shared" ref="H22" si="31">G22*F22</f>
        <v>4.9000000000000004</v>
      </c>
      <c r="I22" s="33">
        <v>5.45</v>
      </c>
      <c r="J22" s="18">
        <f t="shared" ref="J22" si="32">I22*F22</f>
        <v>5.45</v>
      </c>
      <c r="K22" s="35">
        <v>60</v>
      </c>
      <c r="L22" s="35">
        <v>22.5</v>
      </c>
      <c r="M22" s="35">
        <v>37.5</v>
      </c>
      <c r="N22" s="37">
        <f t="shared" ref="N22" si="33">M22*L22*K22/1000000*F22</f>
        <v>5.0625000000000003E-2</v>
      </c>
    </row>
    <row r="23" spans="1:17" s="4" customFormat="1" ht="15.75" customHeight="1">
      <c r="A23" s="14"/>
      <c r="B23" s="14" t="s">
        <v>39</v>
      </c>
      <c r="C23" s="16" t="s">
        <v>40</v>
      </c>
      <c r="D23" s="15">
        <v>6060</v>
      </c>
      <c r="E23" s="32">
        <v>60</v>
      </c>
      <c r="F23" s="32">
        <f t="shared" si="22"/>
        <v>101</v>
      </c>
      <c r="G23" s="33">
        <v>4.9000000000000004</v>
      </c>
      <c r="H23" s="18">
        <f t="shared" si="23"/>
        <v>494.90000000000003</v>
      </c>
      <c r="I23" s="33">
        <v>5.6</v>
      </c>
      <c r="J23" s="34">
        <f t="shared" si="24"/>
        <v>565.59999999999991</v>
      </c>
      <c r="K23" s="35">
        <v>66</v>
      </c>
      <c r="L23" s="35">
        <v>22.5</v>
      </c>
      <c r="M23" s="35">
        <v>37.5</v>
      </c>
      <c r="N23" s="38">
        <f t="shared" si="25"/>
        <v>5.6244375</v>
      </c>
    </row>
    <row r="24" spans="1:17" s="4" customFormat="1" ht="15.75" customHeight="1">
      <c r="A24" s="14"/>
      <c r="B24" s="14" t="s">
        <v>39</v>
      </c>
      <c r="C24" s="16" t="s">
        <v>40</v>
      </c>
      <c r="D24" s="15">
        <v>780</v>
      </c>
      <c r="E24" s="32">
        <v>60</v>
      </c>
      <c r="F24" s="32">
        <f t="shared" ref="F24" si="34">D24/E24</f>
        <v>13</v>
      </c>
      <c r="G24" s="33">
        <v>4.9000000000000004</v>
      </c>
      <c r="H24" s="18">
        <f t="shared" ref="H24" si="35">G24*F24</f>
        <v>63.7</v>
      </c>
      <c r="I24" s="33">
        <v>5.6</v>
      </c>
      <c r="J24" s="34">
        <f t="shared" ref="J24" si="36">I24*F24</f>
        <v>72.8</v>
      </c>
      <c r="K24" s="35">
        <v>66</v>
      </c>
      <c r="L24" s="35">
        <v>22.5</v>
      </c>
      <c r="M24" s="35">
        <v>37.5</v>
      </c>
      <c r="N24" s="38">
        <f t="shared" ref="N24" si="37">M24*L24*K24/1000000*F24</f>
        <v>0.72393750000000001</v>
      </c>
    </row>
    <row r="25" spans="1:17" s="4" customFormat="1" ht="15.75" customHeight="1">
      <c r="A25" s="14"/>
      <c r="B25" s="14" t="s">
        <v>39</v>
      </c>
      <c r="C25" s="16" t="s">
        <v>42</v>
      </c>
      <c r="D25" s="15">
        <v>2400</v>
      </c>
      <c r="E25" s="32">
        <v>60</v>
      </c>
      <c r="F25" s="32">
        <f t="shared" ref="F25" si="38">D25/E25</f>
        <v>40</v>
      </c>
      <c r="G25" s="33">
        <v>4.9000000000000004</v>
      </c>
      <c r="H25" s="18">
        <f t="shared" ref="H25" si="39">G25*F25</f>
        <v>196</v>
      </c>
      <c r="I25" s="33">
        <v>5.6</v>
      </c>
      <c r="J25" s="34">
        <f t="shared" ref="J25" si="40">I25*F25</f>
        <v>224</v>
      </c>
      <c r="K25" s="35">
        <v>66</v>
      </c>
      <c r="L25" s="35">
        <v>22.5</v>
      </c>
      <c r="M25" s="35">
        <v>37.5</v>
      </c>
      <c r="N25" s="38">
        <f t="shared" ref="N25" si="41">M25*L25*K25/1000000*F25</f>
        <v>2.2275</v>
      </c>
    </row>
    <row r="26" spans="1:17" s="4" customFormat="1" ht="15.75" customHeight="1">
      <c r="A26" s="14"/>
      <c r="B26" s="14" t="s">
        <v>41</v>
      </c>
      <c r="C26" s="16" t="s">
        <v>20</v>
      </c>
      <c r="D26" s="15">
        <v>11496</v>
      </c>
      <c r="E26" s="32">
        <v>24</v>
      </c>
      <c r="F26" s="32">
        <f t="shared" si="22"/>
        <v>479</v>
      </c>
      <c r="G26" s="33">
        <v>1.78</v>
      </c>
      <c r="H26" s="18">
        <f t="shared" si="23"/>
        <v>852.62</v>
      </c>
      <c r="I26" s="33">
        <v>2.14</v>
      </c>
      <c r="J26" s="34">
        <f t="shared" si="24"/>
        <v>1025.0600000000002</v>
      </c>
      <c r="K26" s="35">
        <v>49.5</v>
      </c>
      <c r="L26" s="35">
        <v>23</v>
      </c>
      <c r="M26" s="35">
        <v>19.5</v>
      </c>
      <c r="N26" s="38">
        <f t="shared" si="25"/>
        <v>10.634159250000002</v>
      </c>
    </row>
    <row r="27" spans="1:17" s="4" customFormat="1" ht="15.75" customHeight="1">
      <c r="A27" s="14"/>
      <c r="B27" s="14" t="s">
        <v>41</v>
      </c>
      <c r="C27" s="16" t="s">
        <v>20</v>
      </c>
      <c r="D27" s="15">
        <v>18</v>
      </c>
      <c r="E27" s="32">
        <v>18</v>
      </c>
      <c r="F27" s="32">
        <f t="shared" ref="F27" si="42">D27/E27</f>
        <v>1</v>
      </c>
      <c r="G27" s="33">
        <v>1.78</v>
      </c>
      <c r="H27" s="18">
        <f t="shared" ref="H27" si="43">G27*F27</f>
        <v>1.78</v>
      </c>
      <c r="I27" s="33">
        <v>2.14</v>
      </c>
      <c r="J27" s="34">
        <f t="shared" ref="J27" si="44">I27*F27</f>
        <v>2.14</v>
      </c>
      <c r="K27" s="35">
        <v>49.5</v>
      </c>
      <c r="L27" s="35">
        <v>23</v>
      </c>
      <c r="M27" s="35">
        <v>19.5</v>
      </c>
      <c r="N27" s="38">
        <f t="shared" ref="N27" si="45">M27*L27*K27/1000000*F27</f>
        <v>2.2200750000000002E-2</v>
      </c>
    </row>
    <row r="28" spans="1:17" s="4" customFormat="1" ht="15.75" customHeight="1">
      <c r="A28" s="14"/>
      <c r="B28" s="14" t="s">
        <v>43</v>
      </c>
      <c r="C28" s="16" t="s">
        <v>44</v>
      </c>
      <c r="D28" s="15">
        <v>4000</v>
      </c>
      <c r="E28" s="32">
        <v>20</v>
      </c>
      <c r="F28" s="32">
        <f t="shared" si="22"/>
        <v>200</v>
      </c>
      <c r="G28" s="33">
        <v>9.5500000000000007</v>
      </c>
      <c r="H28" s="18">
        <f t="shared" si="23"/>
        <v>1910.0000000000002</v>
      </c>
      <c r="I28" s="33">
        <v>10.050000000000001</v>
      </c>
      <c r="J28" s="34">
        <f t="shared" si="24"/>
        <v>2010.0000000000002</v>
      </c>
      <c r="K28" s="35">
        <v>46</v>
      </c>
      <c r="L28" s="35">
        <v>27</v>
      </c>
      <c r="M28" s="35">
        <v>31.8</v>
      </c>
      <c r="N28" s="38">
        <f t="shared" si="25"/>
        <v>7.8991199999999999</v>
      </c>
    </row>
    <row r="29" spans="1:17" s="4" customFormat="1" ht="15.75" customHeight="1">
      <c r="A29" s="20" t="s">
        <v>18</v>
      </c>
      <c r="B29" s="11"/>
      <c r="C29" s="11"/>
      <c r="D29" s="11">
        <f>SUM(D10:D28)</f>
        <v>62124</v>
      </c>
      <c r="E29" s="11"/>
      <c r="F29" s="11">
        <f>SUM(F10:F28)</f>
        <v>1459</v>
      </c>
      <c r="G29" s="11"/>
      <c r="H29" s="12">
        <f>SUM(H10:H28)</f>
        <v>6374.28</v>
      </c>
      <c r="I29" s="11"/>
      <c r="J29" s="21">
        <f>SUM(J10:J28)</f>
        <v>7356.25</v>
      </c>
      <c r="K29" s="22"/>
      <c r="L29" s="22"/>
      <c r="M29" s="22"/>
      <c r="N29" s="39">
        <f>SUM(N10:N28)</f>
        <v>63.687588749999989</v>
      </c>
    </row>
    <row r="30" spans="1:17" s="4" customFormat="1" ht="15.75" customHeight="1">
      <c r="A30" s="42" t="s">
        <v>45</v>
      </c>
      <c r="B30" s="23"/>
      <c r="K30" s="45"/>
      <c r="L30" s="45"/>
      <c r="M30" s="45"/>
      <c r="N30" s="45"/>
    </row>
    <row r="31" spans="1:17" s="4" customFormat="1" ht="15.75" customHeight="1">
      <c r="K31" s="45"/>
      <c r="L31" s="45"/>
      <c r="M31" s="45"/>
      <c r="N31" s="45"/>
    </row>
    <row r="32" spans="1:17" s="4" customFormat="1" ht="15.75" customHeight="1">
      <c r="D32" s="24"/>
      <c r="G32" s="25"/>
      <c r="I32" s="25"/>
      <c r="J32" s="25"/>
      <c r="K32" s="46"/>
      <c r="L32" s="46"/>
      <c r="M32" s="46"/>
      <c r="N32" s="46"/>
      <c r="O32" s="26"/>
      <c r="P32" s="26"/>
      <c r="Q32" s="27"/>
    </row>
    <row r="33" spans="1:15" s="4" customFormat="1" ht="14.25" customHeight="1">
      <c r="N33" s="36"/>
    </row>
    <row r="34" spans="1:15" s="4" customFormat="1" ht="25.5" customHeight="1">
      <c r="N34" s="36"/>
    </row>
    <row r="35" spans="1:15" s="4" customFormat="1" ht="18.75" customHeight="1">
      <c r="N35" s="40"/>
      <c r="O35" s="28"/>
    </row>
    <row r="36" spans="1:15" s="4" customFormat="1" ht="18.75" customHeight="1">
      <c r="N36" s="40"/>
      <c r="O36" s="28"/>
    </row>
    <row r="37" spans="1:15" s="4" customFormat="1" ht="18.75" customHeight="1">
      <c r="N37" s="41"/>
      <c r="O37" s="29"/>
    </row>
    <row r="38" spans="1:15" s="4" customFormat="1">
      <c r="E38" s="3"/>
      <c r="N38" s="41"/>
      <c r="O38" s="29"/>
    </row>
    <row r="39" spans="1:15" s="4" customFormat="1">
      <c r="B39" s="30"/>
      <c r="N39" s="41"/>
      <c r="O39" s="29"/>
    </row>
    <row r="40" spans="1:15" s="4" customFormat="1">
      <c r="B40" s="30"/>
      <c r="N40" s="36"/>
    </row>
    <row r="41" spans="1:15" s="4" customFormat="1">
      <c r="N41" s="36"/>
    </row>
    <row r="42" spans="1:15" s="4" customFormat="1">
      <c r="N42" s="36"/>
    </row>
    <row r="43" spans="1:15" s="4" customFormat="1">
      <c r="N43" s="36"/>
    </row>
    <row r="44" spans="1:15" s="4" customFormat="1">
      <c r="A44" s="25"/>
      <c r="B44" s="23"/>
      <c r="N44" s="36"/>
    </row>
    <row r="45" spans="1:15" s="4" customFormat="1">
      <c r="A45" s="25"/>
      <c r="B45" s="23"/>
      <c r="N45" s="36"/>
    </row>
    <row r="46" spans="1:15" s="4" customFormat="1">
      <c r="A46" s="25"/>
      <c r="B46" s="3"/>
      <c r="N46" s="36"/>
    </row>
    <row r="47" spans="1:15" s="4" customFormat="1">
      <c r="A47" s="25"/>
      <c r="B47" s="23"/>
      <c r="N47" s="36"/>
    </row>
    <row r="48" spans="1:15" s="4" customFormat="1">
      <c r="A48" s="25"/>
      <c r="B48" s="23"/>
      <c r="N48" s="36"/>
    </row>
    <row r="49" spans="1:256">
      <c r="IV49" s="4"/>
    </row>
    <row r="50" spans="1:256">
      <c r="IV50" s="4"/>
    </row>
    <row r="51" spans="1:256">
      <c r="IV51" s="4"/>
    </row>
    <row r="52" spans="1:256">
      <c r="IV52" s="4"/>
    </row>
    <row r="53" spans="1:256">
      <c r="IV53" s="4"/>
    </row>
    <row r="54" spans="1:256">
      <c r="IV54" s="4"/>
    </row>
    <row r="55" spans="1:256">
      <c r="IV55" s="4"/>
    </row>
    <row r="56" spans="1:256">
      <c r="IV56" s="4"/>
    </row>
    <row r="57" spans="1:256">
      <c r="IV57" s="4"/>
    </row>
    <row r="58" spans="1:256" s="4" customFormat="1">
      <c r="A58" s="1"/>
      <c r="B58" s="3"/>
      <c r="C58" s="23"/>
      <c r="N58" s="36"/>
    </row>
    <row r="59" spans="1:256" s="4" customFormat="1">
      <c r="A59" s="1"/>
      <c r="B59" s="3"/>
      <c r="C59" s="23"/>
      <c r="N59" s="36"/>
    </row>
    <row r="60" spans="1:256" s="4" customFormat="1">
      <c r="A60" s="1"/>
      <c r="N60" s="36"/>
    </row>
    <row r="61" spans="1:256" s="4" customFormat="1">
      <c r="A61" s="1"/>
      <c r="E61" s="3"/>
      <c r="F61" s="23"/>
      <c r="N61" s="36"/>
    </row>
    <row r="62" spans="1:256">
      <c r="B62" s="3"/>
      <c r="C62" s="23"/>
      <c r="D62" s="4"/>
      <c r="F62" s="23"/>
      <c r="IV62" s="4"/>
    </row>
    <row r="63" spans="1:256" s="4" customFormat="1">
      <c r="A63" s="1"/>
      <c r="N63" s="36"/>
    </row>
    <row r="64" spans="1:256" s="4" customFormat="1">
      <c r="A64" s="1"/>
      <c r="B64" s="3"/>
      <c r="E64" s="3"/>
      <c r="N64" s="36"/>
    </row>
    <row r="65" spans="1:256" s="4" customFormat="1">
      <c r="A65" s="1"/>
      <c r="B65" s="3"/>
      <c r="N65" s="36"/>
    </row>
    <row r="66" spans="1:256" s="4" customFormat="1">
      <c r="A66" s="1"/>
      <c r="B66" s="3"/>
      <c r="N66" s="36"/>
    </row>
    <row r="67" spans="1:256" s="4" customFormat="1">
      <c r="A67" s="1"/>
      <c r="B67" s="3"/>
      <c r="C67" s="23"/>
      <c r="N67" s="36"/>
    </row>
    <row r="68" spans="1:256" s="4" customFormat="1">
      <c r="A68" s="1"/>
      <c r="B68" s="3"/>
      <c r="C68" s="23"/>
      <c r="N68" s="36"/>
    </row>
    <row r="69" spans="1:256" s="4" customFormat="1">
      <c r="A69" s="1"/>
      <c r="B69" s="3"/>
      <c r="C69" s="23"/>
      <c r="N69" s="36"/>
    </row>
    <row r="70" spans="1:256" s="4" customFormat="1">
      <c r="A70" s="1"/>
      <c r="B70" s="25"/>
      <c r="C70" s="23"/>
      <c r="N70" s="36"/>
    </row>
    <row r="71" spans="1:256">
      <c r="IV71" s="4"/>
    </row>
    <row r="72" spans="1:256">
      <c r="IV72" s="4"/>
    </row>
    <row r="73" spans="1:256">
      <c r="IV73" s="4"/>
    </row>
    <row r="74" spans="1:256">
      <c r="IV74" s="4"/>
    </row>
    <row r="75" spans="1:256">
      <c r="IV75" s="4"/>
    </row>
    <row r="76" spans="1:256">
      <c r="IV76" s="4"/>
    </row>
    <row r="77" spans="1:256">
      <c r="IV77" s="4"/>
    </row>
    <row r="78" spans="1:256">
      <c r="IV78" s="4"/>
    </row>
    <row r="79" spans="1:256">
      <c r="IV79" s="4"/>
    </row>
    <row r="80" spans="1:256">
      <c r="IV80" s="4"/>
    </row>
    <row r="81" spans="256:256">
      <c r="IV81" s="4"/>
    </row>
    <row r="82" spans="256:256">
      <c r="IV82" s="4"/>
    </row>
    <row r="83" spans="256:256">
      <c r="IV83" s="4"/>
    </row>
    <row r="84" spans="256:256">
      <c r="IV84" s="4"/>
    </row>
    <row r="85" spans="256:256">
      <c r="IV85" s="4"/>
    </row>
    <row r="86" spans="256:256">
      <c r="IV86" s="4"/>
    </row>
    <row r="87" spans="256:256">
      <c r="IV87" s="4"/>
    </row>
    <row r="88" spans="256:256">
      <c r="IV88" s="4"/>
    </row>
    <row r="89" spans="256:256">
      <c r="IV89" s="4"/>
    </row>
    <row r="90" spans="256:256">
      <c r="IV90" s="4"/>
    </row>
    <row r="91" spans="256:256">
      <c r="IV91" s="4"/>
    </row>
    <row r="92" spans="256:256">
      <c r="IV92" s="4"/>
    </row>
    <row r="93" spans="256:256">
      <c r="IV93" s="4"/>
    </row>
    <row r="94" spans="256:256">
      <c r="IV94" s="4"/>
    </row>
    <row r="95" spans="256:256">
      <c r="IV95" s="4"/>
    </row>
    <row r="96" spans="256:256">
      <c r="IV96" s="4"/>
    </row>
    <row r="97" spans="256:256">
      <c r="IV97" s="4"/>
    </row>
    <row r="98" spans="256:256">
      <c r="IV98" s="4"/>
    </row>
    <row r="99" spans="256:256">
      <c r="IV99" s="4"/>
    </row>
    <row r="100" spans="256:256">
      <c r="IV100" s="4"/>
    </row>
    <row r="101" spans="256:256">
      <c r="IV101" s="4"/>
    </row>
    <row r="102" spans="256:256">
      <c r="IV102" s="4"/>
    </row>
    <row r="103" spans="256:256">
      <c r="IV103" s="4"/>
    </row>
    <row r="104" spans="256:256">
      <c r="IV104" s="4"/>
    </row>
    <row r="105" spans="256:256">
      <c r="IV105" s="4"/>
    </row>
    <row r="106" spans="256:256">
      <c r="IV106" s="4"/>
    </row>
    <row r="107" spans="256:256">
      <c r="IV107" s="4"/>
    </row>
    <row r="108" spans="256:256">
      <c r="IV108" s="4"/>
    </row>
    <row r="109" spans="256:256">
      <c r="IV109" s="4"/>
    </row>
    <row r="110" spans="256:256">
      <c r="IV110" s="4"/>
    </row>
    <row r="111" spans="256:256">
      <c r="IV111" s="4"/>
    </row>
    <row r="112" spans="256:256">
      <c r="IV112" s="4"/>
    </row>
    <row r="113" spans="4:256">
      <c r="IV113" s="4"/>
    </row>
    <row r="114" spans="4:256">
      <c r="IV114" s="4"/>
    </row>
    <row r="115" spans="4:256">
      <c r="IV115" s="4"/>
    </row>
    <row r="116" spans="4:256">
      <c r="IV116" s="4"/>
    </row>
    <row r="117" spans="4:256">
      <c r="IV117" s="4"/>
    </row>
    <row r="118" spans="4:256">
      <c r="IV118" s="4"/>
    </row>
    <row r="119" spans="4:256">
      <c r="IV119" s="4"/>
    </row>
    <row r="120" spans="4:256">
      <c r="IV120" s="4"/>
    </row>
    <row r="121" spans="4:256">
      <c r="IV121" s="4"/>
    </row>
    <row r="122" spans="4:256">
      <c r="IV122" s="4"/>
    </row>
    <row r="123" spans="4:256">
      <c r="IV123" s="4"/>
    </row>
    <row r="124" spans="4:256">
      <c r="IV124" s="4"/>
    </row>
    <row r="125" spans="4:256">
      <c r="IV125" s="4"/>
    </row>
    <row r="126" spans="4:256">
      <c r="IV126" s="4"/>
    </row>
    <row r="127" spans="4:256">
      <c r="D127" s="25"/>
      <c r="IV127" s="4"/>
    </row>
    <row r="128" spans="4:256">
      <c r="IV128" s="4"/>
    </row>
    <row r="129" spans="256:256">
      <c r="IV129" s="4"/>
    </row>
    <row r="130" spans="256:256">
      <c r="IV130" s="4"/>
    </row>
    <row r="131" spans="256:256">
      <c r="IV131" s="4"/>
    </row>
    <row r="132" spans="256:256">
      <c r="IV132" s="4"/>
    </row>
    <row r="133" spans="256:256">
      <c r="IV133" s="4"/>
    </row>
    <row r="134" spans="256:256">
      <c r="IV134" s="4"/>
    </row>
    <row r="135" spans="256:256">
      <c r="IV135" s="4"/>
    </row>
    <row r="136" spans="256:256">
      <c r="IV136" s="4"/>
    </row>
    <row r="137" spans="256:256">
      <c r="IV137" s="4"/>
    </row>
    <row r="138" spans="256:256">
      <c r="IV138" s="4"/>
    </row>
    <row r="139" spans="256:256">
      <c r="IV139" s="4"/>
    </row>
    <row r="140" spans="256:256">
      <c r="IV140" s="4"/>
    </row>
    <row r="141" spans="256:256">
      <c r="IV141" s="4"/>
    </row>
    <row r="142" spans="256:256">
      <c r="IV142" s="4"/>
    </row>
    <row r="143" spans="256:256">
      <c r="IV143" s="4"/>
    </row>
    <row r="144" spans="256:256">
      <c r="IV144" s="4"/>
    </row>
    <row r="145" spans="256:256">
      <c r="IV145" s="4"/>
    </row>
    <row r="146" spans="256:256">
      <c r="IV146" s="4"/>
    </row>
    <row r="147" spans="256:256">
      <c r="IV147" s="4"/>
    </row>
    <row r="148" spans="256:256">
      <c r="IV148" s="4"/>
    </row>
    <row r="149" spans="256:256">
      <c r="IV149" s="4"/>
    </row>
    <row r="150" spans="256:256">
      <c r="IV150" s="4"/>
    </row>
    <row r="151" spans="256:256">
      <c r="IV151" s="4"/>
    </row>
    <row r="152" spans="256:256">
      <c r="IV152" s="4"/>
    </row>
    <row r="153" spans="256:256">
      <c r="IV153" s="4"/>
    </row>
    <row r="154" spans="256:256">
      <c r="IV154" s="4"/>
    </row>
    <row r="155" spans="256:256">
      <c r="IV155" s="4"/>
    </row>
    <row r="156" spans="256:256">
      <c r="IV156" s="4"/>
    </row>
    <row r="157" spans="256:256">
      <c r="IV157" s="4"/>
    </row>
    <row r="158" spans="256:256">
      <c r="IV158" s="4"/>
    </row>
    <row r="159" spans="256:256">
      <c r="IV159" s="4"/>
    </row>
    <row r="160" spans="256:256">
      <c r="IV160" s="4"/>
    </row>
    <row r="161" spans="256:256">
      <c r="IV161" s="4"/>
    </row>
    <row r="162" spans="256:256">
      <c r="IV162" s="4"/>
    </row>
    <row r="163" spans="256:256">
      <c r="IV163" s="4"/>
    </row>
  </sheetData>
  <sheetProtection selectLockedCells="1" selectUnlockedCells="1"/>
  <mergeCells count="18">
    <mergeCell ref="A1:N1"/>
    <mergeCell ref="A2:N2"/>
    <mergeCell ref="A3:N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M8"/>
    <mergeCell ref="N8:N9"/>
    <mergeCell ref="K31:N31"/>
    <mergeCell ref="K32:N32"/>
    <mergeCell ref="K30:N30"/>
  </mergeCells>
  <phoneticPr fontId="10" type="noConversion"/>
  <printOptions horizontalCentered="1"/>
  <pageMargins left="0.43307086614173229" right="0.43307086614173229" top="0.51181102362204722" bottom="0.51181102362204722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4.25"/>
  <cols>
    <col min="1" max="16384" width="9.1640625" style="31"/>
  </cols>
  <sheetData/>
  <sheetProtection selectLockedCells="1" selectUnlockedCells="1"/>
  <phoneticPr fontId="1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4.25"/>
  <cols>
    <col min="1" max="16384" width="9.1640625" style="31"/>
  </cols>
  <sheetData/>
  <sheetProtection selectLockedCells="1" selectUnlockedCells="1"/>
  <phoneticPr fontId="10" type="noConversion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Akif</cp:lastModifiedBy>
  <cp:revision>5</cp:revision>
  <cp:lastPrinted>2016-06-03T22:29:36Z</cp:lastPrinted>
  <dcterms:created xsi:type="dcterms:W3CDTF">2013-11-16T11:13:14Z</dcterms:created>
  <dcterms:modified xsi:type="dcterms:W3CDTF">2016-06-09T07:56:02Z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