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5370" windowWidth="16605" windowHeight="7890"/>
  </bookViews>
  <sheets>
    <sheet name="PAL" sheetId="86" r:id="rId1"/>
  </sheets>
  <definedNames>
    <definedName name="_xlnm.Print_Area" localSheetId="0">PAL!$A$1:$H$27</definedName>
  </definedNames>
  <calcPr calcId="145621"/>
</workbook>
</file>

<file path=xl/calcChain.xml><?xml version="1.0" encoding="utf-8"?>
<calcChain xmlns="http://schemas.openxmlformats.org/spreadsheetml/2006/main">
  <c r="F26" i="86" l="1"/>
  <c r="J25" i="86"/>
  <c r="J24" i="86"/>
  <c r="J23" i="86"/>
  <c r="H23" i="86"/>
  <c r="I21" i="86"/>
  <c r="J21" i="86" s="1"/>
  <c r="I20" i="86"/>
  <c r="J20" i="86" s="1"/>
  <c r="I19" i="86"/>
  <c r="J19" i="86" s="1"/>
  <c r="I18" i="86"/>
  <c r="H18" i="86" s="1"/>
  <c r="I17" i="86"/>
  <c r="H17" i="86" s="1"/>
  <c r="I16" i="86"/>
  <c r="J16" i="86" s="1"/>
  <c r="I15" i="86"/>
  <c r="H15" i="86" s="1"/>
  <c r="I14" i="86"/>
  <c r="H14" i="86" s="1"/>
  <c r="I13" i="86"/>
  <c r="H13" i="86" s="1"/>
  <c r="J12" i="86"/>
  <c r="I12" i="86"/>
  <c r="I26" i="86" l="1"/>
  <c r="J13" i="86"/>
  <c r="J15" i="86"/>
  <c r="J17" i="86"/>
  <c r="H19" i="86"/>
  <c r="H21" i="86"/>
  <c r="H12" i="86"/>
  <c r="J14" i="86"/>
  <c r="H16" i="86"/>
  <c r="J18" i="86"/>
  <c r="H20" i="86"/>
  <c r="J26" i="86" l="1"/>
  <c r="J27" i="86" s="1"/>
  <c r="H26" i="86"/>
</calcChain>
</file>

<file path=xl/sharedStrings.xml><?xml version="1.0" encoding="utf-8"?>
<sst xmlns="http://schemas.openxmlformats.org/spreadsheetml/2006/main" count="68" uniqueCount="62">
  <si>
    <t>EN6091</t>
    <phoneticPr fontId="3" type="noConversion"/>
  </si>
  <si>
    <r>
      <t xml:space="preserve"> </t>
    </r>
    <r>
      <rPr>
        <b/>
        <sz val="18"/>
        <rFont val="Arial Unicode MS"/>
        <family val="2"/>
        <charset val="136"/>
      </rPr>
      <t>PACKING LIST</t>
    </r>
    <phoneticPr fontId="3" type="noConversion"/>
  </si>
  <si>
    <t>To:</t>
    <phoneticPr fontId="3" type="noConversion"/>
  </si>
  <si>
    <t>Date:</t>
    <phoneticPr fontId="3" type="noConversion"/>
  </si>
  <si>
    <t>Address:</t>
    <phoneticPr fontId="3" type="noConversion"/>
  </si>
  <si>
    <t>DEREBOYU CADDESI NO 79/B 34387 MECIDIYEKOY ISTANBUL, TURKEY.</t>
    <phoneticPr fontId="3" type="noConversion"/>
  </si>
  <si>
    <t>INVOICE NO:</t>
    <phoneticPr fontId="3" type="noConversion"/>
  </si>
  <si>
    <t>Remark:</t>
    <phoneticPr fontId="3" type="noConversion"/>
  </si>
  <si>
    <t>40HQ</t>
    <phoneticPr fontId="3" type="noConversion"/>
  </si>
  <si>
    <t>Tel:</t>
    <phoneticPr fontId="3" type="noConversion"/>
  </si>
  <si>
    <t>Fax:</t>
    <phoneticPr fontId="3" type="noConversion"/>
  </si>
  <si>
    <t>90 212 2666298</t>
    <phoneticPr fontId="3" type="noConversion"/>
  </si>
  <si>
    <t>Model Number</t>
    <phoneticPr fontId="3" type="noConversion"/>
  </si>
  <si>
    <t>Product Name</t>
    <phoneticPr fontId="3" type="noConversion"/>
  </si>
  <si>
    <t>N.W.(KGS)</t>
    <phoneticPr fontId="3" type="noConversion"/>
  </si>
  <si>
    <t>G.W.(KGS)</t>
    <phoneticPr fontId="3" type="noConversion"/>
  </si>
  <si>
    <t>units /                       per ctn</t>
    <phoneticPr fontId="3" type="noConversion"/>
  </si>
  <si>
    <t>Total Units</t>
    <phoneticPr fontId="3" type="noConversion"/>
  </si>
  <si>
    <t>Cartons No.</t>
    <phoneticPr fontId="3" type="noConversion"/>
  </si>
  <si>
    <t>Total G.W.
(KGS)</t>
    <phoneticPr fontId="3" type="noConversion"/>
  </si>
  <si>
    <t>ctn</t>
    <phoneticPr fontId="3" type="noConversion"/>
  </si>
  <si>
    <t>cuft</t>
    <phoneticPr fontId="3" type="noConversion"/>
  </si>
  <si>
    <t>EN9535</t>
    <phoneticPr fontId="3" type="noConversion"/>
  </si>
  <si>
    <t>HAWTHORN (U3*1 U2*2 4PCS 12CM BLUE 15LED LIGHT)</t>
    <phoneticPr fontId="3" type="noConversion"/>
  </si>
  <si>
    <t>A1-A510</t>
    <phoneticPr fontId="3" type="noConversion"/>
  </si>
  <si>
    <t>CXT-USGI3-U02</t>
    <phoneticPr fontId="3" type="noConversion"/>
  </si>
  <si>
    <t>PTI-G3606</t>
    <phoneticPr fontId="3" type="noConversion"/>
  </si>
  <si>
    <t>B1-B15</t>
    <phoneticPr fontId="3" type="noConversion"/>
  </si>
  <si>
    <t>C1-C40</t>
    <phoneticPr fontId="3" type="noConversion"/>
  </si>
  <si>
    <t>C41</t>
    <phoneticPr fontId="3" type="noConversion"/>
  </si>
  <si>
    <t>CCC-AD34BT-U51</t>
    <phoneticPr fontId="3" type="noConversion"/>
  </si>
  <si>
    <t>ASGARD 382 Black mesh(orange,black FAN,XCP-A500-230V)</t>
    <phoneticPr fontId="3" type="noConversion"/>
  </si>
  <si>
    <t>D1-D244</t>
    <phoneticPr fontId="3" type="noConversion"/>
  </si>
  <si>
    <t>EN9719</t>
    <phoneticPr fontId="3" type="noConversion"/>
  </si>
  <si>
    <t>E1-E133</t>
    <phoneticPr fontId="3" type="noConversion"/>
  </si>
  <si>
    <t>E34</t>
    <phoneticPr fontId="3" type="noConversion"/>
  </si>
  <si>
    <t>EN9641</t>
    <phoneticPr fontId="3" type="noConversion"/>
  </si>
  <si>
    <t>TYR SD 1262 (HDT 6MM*2 4PIN FAN)</t>
    <phoneticPr fontId="3" type="noConversion"/>
  </si>
  <si>
    <t>F1-F50</t>
    <phoneticPr fontId="3" type="noConversion"/>
  </si>
  <si>
    <t>F51</t>
    <phoneticPr fontId="3" type="noConversion"/>
  </si>
  <si>
    <t>EN9375</t>
    <phoneticPr fontId="3" type="noConversion"/>
  </si>
  <si>
    <t>G1-G101</t>
    <phoneticPr fontId="3" type="noConversion"/>
  </si>
  <si>
    <t>Spare parts</t>
    <phoneticPr fontId="3" type="noConversion"/>
  </si>
  <si>
    <t>S1</t>
    <phoneticPr fontId="3" type="noConversion"/>
  </si>
  <si>
    <t>S2</t>
    <phoneticPr fontId="3" type="noConversion"/>
  </si>
  <si>
    <t>S3</t>
    <phoneticPr fontId="3" type="noConversion"/>
  </si>
  <si>
    <t>S4</t>
    <phoneticPr fontId="3" type="noConversion"/>
  </si>
  <si>
    <t>Total:</t>
    <phoneticPr fontId="3" type="noConversion"/>
  </si>
  <si>
    <t>1000 CTNS</t>
    <phoneticPr fontId="3" type="noConversion"/>
  </si>
  <si>
    <t>(68.24CBM)</t>
    <phoneticPr fontId="3" type="noConversion"/>
  </si>
  <si>
    <t>XCP-A500</t>
    <phoneticPr fontId="3" type="noConversion"/>
  </si>
  <si>
    <t>SEGMENT BILGISAYAR DIS TICARET LTD. STI.</t>
    <phoneticPr fontId="3" type="noConversion"/>
  </si>
  <si>
    <t>X106070-S, X106053-S, X106065-S</t>
    <phoneticPr fontId="3" type="noConversion"/>
  </si>
  <si>
    <t>90 212 2666290</t>
    <phoneticPr fontId="3" type="noConversion"/>
  </si>
  <si>
    <t>CARTON / PC CASE SPRE PARTS</t>
  </si>
  <si>
    <t xml:space="preserve">SC120 RGB(3pin for Chassis)   </t>
  </si>
  <si>
    <t>XCP-A500   spare parts</t>
  </si>
  <si>
    <t>TYR SD 1262 (HDT 6MM*2 4PIN FAN)     spare parts</t>
  </si>
  <si>
    <t>WHIZ(6MM HEAT PIPE*4 12CM*1)    (spare parts x 12pcs)</t>
  </si>
  <si>
    <t>XCP-A500 POWER SUPPLY</t>
  </si>
  <si>
    <t>PANEL x 5pcs,COOLER x 5pcs</t>
  </si>
  <si>
    <t>PANEL x 5pcs, PANEL x 5pcs, I/O PCB x 5pcs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</si>
</sst>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* #,##0.00_-;\-&quot;$&quot;* #,##0.00_-;_-&quot;$&quot;* &quot;-&quot;??_-;_-@_-"/>
    <numFmt numFmtId="167" formatCode="0.00_);[Red]\(0.00\)"/>
    <numFmt numFmtId="170" formatCode="0.00_ "/>
    <numFmt numFmtId="171" formatCode="0.000_ "/>
    <numFmt numFmtId="172" formatCode="#,##0_ "/>
    <numFmt numFmtId="173" formatCode="#,##0.00_ "/>
    <numFmt numFmtId="174" formatCode="0_ "/>
  </numFmts>
  <fonts count="24">
    <font>
      <sz val="12"/>
      <name val="新細明體"/>
      <family val="1"/>
      <charset val="136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新細明體"/>
      <family val="1"/>
      <charset val="136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Calibri"/>
      <family val="3"/>
      <charset val="134"/>
      <scheme val="minor"/>
    </font>
    <font>
      <b/>
      <sz val="10"/>
      <color rgb="FFFF0000"/>
      <name val="Arial"/>
      <family val="2"/>
    </font>
    <font>
      <sz val="12"/>
      <color indexed="8"/>
      <name val="Arial"/>
      <family val="2"/>
    </font>
    <font>
      <sz val="9"/>
      <name val="Arial Unicode MS"/>
      <family val="2"/>
      <charset val="136"/>
    </font>
    <font>
      <b/>
      <sz val="18"/>
      <name val="Arial Unicode MS"/>
      <family val="2"/>
      <charset val="136"/>
    </font>
    <font>
      <sz val="12"/>
      <name val="Arial Unicode MS"/>
      <family val="2"/>
      <charset val="136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宋体"/>
      <family val="3"/>
      <charset val="134"/>
    </font>
    <font>
      <b/>
      <sz val="12"/>
      <color rgb="FF0000FF"/>
      <name val="Arial"/>
      <family val="2"/>
    </font>
    <font>
      <sz val="12"/>
      <color indexed="8"/>
      <name val="Tahoma"/>
      <family val="2"/>
    </font>
    <font>
      <sz val="10"/>
      <color theme="1"/>
      <name val="Arial"/>
      <family val="2"/>
      <charset val="162"/>
    </font>
    <font>
      <sz val="9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7" fillId="0" borderId="0">
      <alignment vertical="center"/>
    </xf>
    <xf numFmtId="0" fontId="10" fillId="0" borderId="0"/>
    <xf numFmtId="164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164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2" fillId="0" borderId="0" xfId="0" applyFont="1" applyFill="1" applyAlignment="1"/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>
      <alignment vertical="center"/>
    </xf>
    <xf numFmtId="0" fontId="15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70" fontId="6" fillId="0" borderId="0" xfId="0" applyNumberFormat="1" applyFont="1" applyFill="1" applyAlignment="1">
      <alignment vertical="center" shrinkToFit="1"/>
    </xf>
    <xf numFmtId="14" fontId="4" fillId="0" borderId="0" xfId="0" applyNumberFormat="1" applyFont="1" applyFill="1" applyAlignment="1">
      <alignment horizontal="left" vertical="center" shrinkToFit="1"/>
    </xf>
    <xf numFmtId="14" fontId="4" fillId="0" borderId="0" xfId="0" applyNumberFormat="1" applyFont="1" applyFill="1" applyAlignment="1">
      <alignment horizontal="left" vertical="center"/>
    </xf>
    <xf numFmtId="14" fontId="4" fillId="0" borderId="0" xfId="0" applyNumberFormat="1" applyFont="1" applyFill="1" applyAlignment="1">
      <alignment vertical="center"/>
    </xf>
    <xf numFmtId="0" fontId="0" fillId="0" borderId="0" xfId="0" applyFill="1">
      <alignment vertical="center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170" fontId="6" fillId="0" borderId="0" xfId="0" applyNumberFormat="1" applyFont="1" applyFill="1" applyAlignment="1">
      <alignment vertical="top" shrinkToFit="1"/>
    </xf>
    <xf numFmtId="0" fontId="4" fillId="0" borderId="0" xfId="0" applyFont="1" applyFill="1">
      <alignment vertical="center"/>
    </xf>
    <xf numFmtId="14" fontId="4" fillId="0" borderId="0" xfId="0" applyNumberFormat="1" applyFont="1" applyFill="1" applyBorder="1" applyAlignment="1">
      <alignment horizontal="left" vertical="center" shrinkToFit="1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 shrinkToFit="1"/>
    </xf>
    <xf numFmtId="14" fontId="9" fillId="0" borderId="0" xfId="0" applyNumberFormat="1" applyFont="1" applyFill="1" applyAlignment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171" fontId="5" fillId="0" borderId="0" xfId="0" applyNumberFormat="1" applyFont="1" applyFill="1" applyAlignment="1">
      <alignment horizontal="center" vertical="center"/>
    </xf>
    <xf numFmtId="170" fontId="5" fillId="0" borderId="0" xfId="0" applyNumberFormat="1" applyFont="1" applyFill="1" applyAlignment="1">
      <alignment horizontal="center" vertical="center"/>
    </xf>
    <xf numFmtId="0" fontId="19" fillId="0" borderId="0" xfId="0" applyFont="1" applyFill="1">
      <alignment vertical="center"/>
    </xf>
    <xf numFmtId="0" fontId="18" fillId="0" borderId="3" xfId="0" applyFont="1" applyFill="1" applyBorder="1">
      <alignment vertical="center"/>
    </xf>
    <xf numFmtId="0" fontId="20" fillId="0" borderId="3" xfId="0" applyFont="1" applyFill="1" applyBorder="1" applyAlignment="1">
      <alignment horizontal="center" vertical="center"/>
    </xf>
    <xf numFmtId="172" fontId="18" fillId="0" borderId="3" xfId="0" applyNumberFormat="1" applyFont="1" applyFill="1" applyBorder="1" applyAlignment="1">
      <alignment horizontal="left" vertical="center"/>
    </xf>
    <xf numFmtId="173" fontId="18" fillId="0" borderId="3" xfId="0" applyNumberFormat="1" applyFont="1" applyFill="1" applyBorder="1" applyAlignment="1">
      <alignment horizontal="left" vertical="center"/>
    </xf>
    <xf numFmtId="167" fontId="6" fillId="0" borderId="3" xfId="0" applyNumberFormat="1" applyFont="1" applyFill="1" applyBorder="1" applyAlignment="1">
      <alignment horizontal="right" vertical="center"/>
    </xf>
    <xf numFmtId="0" fontId="6" fillId="0" borderId="3" xfId="0" applyNumberFormat="1" applyFont="1" applyFill="1" applyBorder="1" applyAlignment="1">
      <alignment horizontal="center" vertical="center"/>
    </xf>
    <xf numFmtId="167" fontId="6" fillId="0" borderId="3" xfId="0" applyNumberFormat="1" applyFont="1" applyFill="1" applyBorder="1" applyAlignment="1">
      <alignment horizontal="center" vertical="center"/>
    </xf>
    <xf numFmtId="170" fontId="6" fillId="0" borderId="3" xfId="0" applyNumberFormat="1" applyFont="1" applyFill="1" applyBorder="1" applyAlignment="1">
      <alignment horizontal="center" vertical="center"/>
    </xf>
    <xf numFmtId="174" fontId="6" fillId="0" borderId="0" xfId="0" applyNumberFormat="1" applyFont="1" applyFill="1" applyBorder="1" applyAlignment="1">
      <alignment horizontal="center" vertical="center"/>
    </xf>
    <xf numFmtId="170" fontId="6" fillId="0" borderId="0" xfId="0" applyNumberFormat="1" applyFont="1" applyFill="1" applyBorder="1" applyAlignment="1">
      <alignment horizontal="center" vertical="center"/>
    </xf>
    <xf numFmtId="14" fontId="21" fillId="0" borderId="0" xfId="0" applyNumberFormat="1" applyFont="1" applyFill="1">
      <alignment vertical="center"/>
    </xf>
    <xf numFmtId="0" fontId="18" fillId="0" borderId="0" xfId="0" quotePrefix="1" applyFont="1" applyFill="1" applyAlignment="1">
      <alignment horizontal="right" vertical="center"/>
    </xf>
    <xf numFmtId="170" fontId="4" fillId="0" borderId="0" xfId="0" applyNumberFormat="1" applyFont="1" applyFill="1" applyAlignment="1">
      <alignment horizontal="right" vertical="center"/>
    </xf>
    <xf numFmtId="170" fontId="11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22" fillId="2" borderId="7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170" fontId="23" fillId="2" borderId="2" xfId="0" applyNumberFormat="1" applyFont="1" applyFill="1" applyBorder="1" applyAlignment="1">
      <alignment horizontal="center" vertical="center"/>
    </xf>
    <xf numFmtId="170" fontId="23" fillId="2" borderId="2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167" fontId="23" fillId="2" borderId="8" xfId="0" applyNumberFormat="1" applyFont="1" applyFill="1" applyBorder="1" applyAlignment="1">
      <alignment horizontal="center" vertical="center" wrapText="1"/>
    </xf>
    <xf numFmtId="0" fontId="22" fillId="2" borderId="2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Alignment="1">
      <alignment vertical="top"/>
    </xf>
    <xf numFmtId="0" fontId="8" fillId="0" borderId="0" xfId="0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Alignment="1"/>
    <xf numFmtId="0" fontId="12" fillId="0" borderId="0" xfId="0" applyFont="1" applyFill="1" applyAlignment="1">
      <alignment horizontal="right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</cellXfs>
  <cellStyles count="7">
    <cellStyle name="Normal" xfId="0" builtinId="0"/>
    <cellStyle name="一般 2" xfId="2"/>
    <cellStyle name="一般 3" xfId="4"/>
    <cellStyle name="一般 4" xfId="5"/>
    <cellStyle name="一般_target '05 Garfield" xfId="1"/>
    <cellStyle name="貨幣 2" xfId="6"/>
    <cellStyle name="货币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NUL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115420</xdr:rowOff>
    </xdr:to>
    <xdr:pic>
      <xdr:nvPicPr>
        <xdr:cNvPr id="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115420</xdr:rowOff>
    </xdr:to>
    <xdr:pic>
      <xdr:nvPicPr>
        <xdr:cNvPr id="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108696</xdr:rowOff>
    </xdr:to>
    <xdr:pic>
      <xdr:nvPicPr>
        <xdr:cNvPr id="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115420</xdr:rowOff>
    </xdr:to>
    <xdr:pic>
      <xdr:nvPicPr>
        <xdr:cNvPr id="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67795</xdr:rowOff>
    </xdr:to>
    <xdr:pic>
      <xdr:nvPicPr>
        <xdr:cNvPr id="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115420</xdr:rowOff>
    </xdr:to>
    <xdr:pic>
      <xdr:nvPicPr>
        <xdr:cNvPr id="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108696</xdr:rowOff>
    </xdr:to>
    <xdr:pic>
      <xdr:nvPicPr>
        <xdr:cNvPr id="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115420</xdr:rowOff>
    </xdr:to>
    <xdr:pic>
      <xdr:nvPicPr>
        <xdr:cNvPr id="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67795</xdr:rowOff>
    </xdr:to>
    <xdr:pic>
      <xdr:nvPicPr>
        <xdr:cNvPr id="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108696</xdr:rowOff>
    </xdr:to>
    <xdr:pic>
      <xdr:nvPicPr>
        <xdr:cNvPr id="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2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2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2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2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2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3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3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3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3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3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4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4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4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4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4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5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5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5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5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5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6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6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6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6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6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7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7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7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7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7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0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0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0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8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0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0</xdr:rowOff>
    </xdr:to>
    <xdr:pic>
      <xdr:nvPicPr>
        <xdr:cNvPr id="8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705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353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3512</xdr:rowOff>
    </xdr:to>
    <xdr:pic>
      <xdr:nvPicPr>
        <xdr:cNvPr id="8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83534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24</xdr:row>
      <xdr:rowOff>267820</xdr:rowOff>
    </xdr:to>
    <xdr:pic>
      <xdr:nvPicPr>
        <xdr:cNvPr id="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477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24</xdr:row>
      <xdr:rowOff>0</xdr:rowOff>
    </xdr:from>
    <xdr:to>
      <xdr:col>0</xdr:col>
      <xdr:colOff>739903</xdr:colOff>
      <xdr:row>24</xdr:row>
      <xdr:rowOff>3512</xdr:rowOff>
    </xdr:to>
    <xdr:pic>
      <xdr:nvPicPr>
        <xdr:cNvPr id="9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4773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24</xdr:row>
      <xdr:rowOff>267820</xdr:rowOff>
    </xdr:to>
    <xdr:pic>
      <xdr:nvPicPr>
        <xdr:cNvPr id="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477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24</xdr:row>
      <xdr:rowOff>0</xdr:rowOff>
    </xdr:from>
    <xdr:to>
      <xdr:col>0</xdr:col>
      <xdr:colOff>739903</xdr:colOff>
      <xdr:row>24</xdr:row>
      <xdr:rowOff>3512</xdr:rowOff>
    </xdr:to>
    <xdr:pic>
      <xdr:nvPicPr>
        <xdr:cNvPr id="9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4773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24</xdr:row>
      <xdr:rowOff>267820</xdr:rowOff>
    </xdr:to>
    <xdr:pic>
      <xdr:nvPicPr>
        <xdr:cNvPr id="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477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24</xdr:row>
      <xdr:rowOff>0</xdr:rowOff>
    </xdr:from>
    <xdr:to>
      <xdr:col>0</xdr:col>
      <xdr:colOff>739903</xdr:colOff>
      <xdr:row>24</xdr:row>
      <xdr:rowOff>3512</xdr:rowOff>
    </xdr:to>
    <xdr:pic>
      <xdr:nvPicPr>
        <xdr:cNvPr id="9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4773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353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3512</xdr:rowOff>
    </xdr:to>
    <xdr:pic>
      <xdr:nvPicPr>
        <xdr:cNvPr id="9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83534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353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3512</xdr:rowOff>
    </xdr:to>
    <xdr:pic>
      <xdr:nvPicPr>
        <xdr:cNvPr id="9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83534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353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3512</xdr:rowOff>
    </xdr:to>
    <xdr:pic>
      <xdr:nvPicPr>
        <xdr:cNvPr id="10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83534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1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9154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10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89154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1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9154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10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89154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1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9154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10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89154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1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9154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10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89154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1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11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1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11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1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11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1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11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1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11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1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12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1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12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1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12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1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12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1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12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1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13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1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13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1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13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1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13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1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13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1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14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1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14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1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14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1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14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26</xdr:row>
      <xdr:rowOff>1120</xdr:rowOff>
    </xdr:to>
    <xdr:pic>
      <xdr:nvPicPr>
        <xdr:cNvPr id="1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039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14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039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108696</xdr:rowOff>
    </xdr:to>
    <xdr:pic>
      <xdr:nvPicPr>
        <xdr:cNvPr id="1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108696</xdr:rowOff>
    </xdr:to>
    <xdr:pic>
      <xdr:nvPicPr>
        <xdr:cNvPr id="1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108696</xdr:rowOff>
    </xdr:to>
    <xdr:pic>
      <xdr:nvPicPr>
        <xdr:cNvPr id="1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384921</xdr:rowOff>
    </xdr:to>
    <xdr:pic>
      <xdr:nvPicPr>
        <xdr:cNvPr id="1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384921</xdr:rowOff>
    </xdr:to>
    <xdr:pic>
      <xdr:nvPicPr>
        <xdr:cNvPr id="1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384921</xdr:rowOff>
    </xdr:to>
    <xdr:pic>
      <xdr:nvPicPr>
        <xdr:cNvPr id="1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384921</xdr:rowOff>
    </xdr:to>
    <xdr:pic>
      <xdr:nvPicPr>
        <xdr:cNvPr id="1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384921</xdr:rowOff>
    </xdr:to>
    <xdr:pic>
      <xdr:nvPicPr>
        <xdr:cNvPr id="1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384921</xdr:rowOff>
    </xdr:to>
    <xdr:pic>
      <xdr:nvPicPr>
        <xdr:cNvPr id="1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384921</xdr:rowOff>
    </xdr:to>
    <xdr:pic>
      <xdr:nvPicPr>
        <xdr:cNvPr id="1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384921</xdr:rowOff>
    </xdr:to>
    <xdr:pic>
      <xdr:nvPicPr>
        <xdr:cNvPr id="1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1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384921</xdr:rowOff>
    </xdr:to>
    <xdr:pic>
      <xdr:nvPicPr>
        <xdr:cNvPr id="2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384921</xdr:rowOff>
    </xdr:to>
    <xdr:pic>
      <xdr:nvPicPr>
        <xdr:cNvPr id="2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384921</xdr:rowOff>
    </xdr:to>
    <xdr:pic>
      <xdr:nvPicPr>
        <xdr:cNvPr id="2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2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2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2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2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2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2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2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2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2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2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2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2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2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2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2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2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0</xdr:rowOff>
    </xdr:from>
    <xdr:to>
      <xdr:col>0</xdr:col>
      <xdr:colOff>11474</xdr:colOff>
      <xdr:row>12</xdr:row>
      <xdr:rowOff>391645</xdr:rowOff>
    </xdr:to>
    <xdr:pic>
      <xdr:nvPicPr>
        <xdr:cNvPr id="2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0</xdr:rowOff>
    </xdr:from>
    <xdr:to>
      <xdr:col>0</xdr:col>
      <xdr:colOff>11474</xdr:colOff>
      <xdr:row>12</xdr:row>
      <xdr:rowOff>391645</xdr:rowOff>
    </xdr:to>
    <xdr:pic>
      <xdr:nvPicPr>
        <xdr:cNvPr id="2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0</xdr:rowOff>
    </xdr:from>
    <xdr:to>
      <xdr:col>0</xdr:col>
      <xdr:colOff>11474</xdr:colOff>
      <xdr:row>12</xdr:row>
      <xdr:rowOff>391645</xdr:rowOff>
    </xdr:to>
    <xdr:pic>
      <xdr:nvPicPr>
        <xdr:cNvPr id="2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2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0</xdr:rowOff>
    </xdr:from>
    <xdr:to>
      <xdr:col>0</xdr:col>
      <xdr:colOff>11474</xdr:colOff>
      <xdr:row>12</xdr:row>
      <xdr:rowOff>391645</xdr:rowOff>
    </xdr:to>
    <xdr:pic>
      <xdr:nvPicPr>
        <xdr:cNvPr id="3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0</xdr:rowOff>
    </xdr:from>
    <xdr:to>
      <xdr:col>0</xdr:col>
      <xdr:colOff>11474</xdr:colOff>
      <xdr:row>12</xdr:row>
      <xdr:rowOff>391645</xdr:rowOff>
    </xdr:to>
    <xdr:pic>
      <xdr:nvPicPr>
        <xdr:cNvPr id="3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0</xdr:rowOff>
    </xdr:from>
    <xdr:to>
      <xdr:col>0</xdr:col>
      <xdr:colOff>11474</xdr:colOff>
      <xdr:row>12</xdr:row>
      <xdr:rowOff>391645</xdr:rowOff>
    </xdr:to>
    <xdr:pic>
      <xdr:nvPicPr>
        <xdr:cNvPr id="3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0</xdr:rowOff>
    </xdr:from>
    <xdr:to>
      <xdr:col>0</xdr:col>
      <xdr:colOff>11474</xdr:colOff>
      <xdr:row>12</xdr:row>
      <xdr:rowOff>391645</xdr:rowOff>
    </xdr:to>
    <xdr:pic>
      <xdr:nvPicPr>
        <xdr:cNvPr id="3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0</xdr:rowOff>
    </xdr:from>
    <xdr:to>
      <xdr:col>0</xdr:col>
      <xdr:colOff>11474</xdr:colOff>
      <xdr:row>12</xdr:row>
      <xdr:rowOff>391645</xdr:rowOff>
    </xdr:to>
    <xdr:pic>
      <xdr:nvPicPr>
        <xdr:cNvPr id="3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0</xdr:rowOff>
    </xdr:from>
    <xdr:to>
      <xdr:col>0</xdr:col>
      <xdr:colOff>11474</xdr:colOff>
      <xdr:row>12</xdr:row>
      <xdr:rowOff>391645</xdr:rowOff>
    </xdr:to>
    <xdr:pic>
      <xdr:nvPicPr>
        <xdr:cNvPr id="3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384921</xdr:rowOff>
    </xdr:to>
    <xdr:pic>
      <xdr:nvPicPr>
        <xdr:cNvPr id="3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384921</xdr:rowOff>
    </xdr:to>
    <xdr:pic>
      <xdr:nvPicPr>
        <xdr:cNvPr id="3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384921</xdr:rowOff>
    </xdr:to>
    <xdr:pic>
      <xdr:nvPicPr>
        <xdr:cNvPr id="3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384921</xdr:rowOff>
    </xdr:to>
    <xdr:pic>
      <xdr:nvPicPr>
        <xdr:cNvPr id="3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384921</xdr:rowOff>
    </xdr:to>
    <xdr:pic>
      <xdr:nvPicPr>
        <xdr:cNvPr id="3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384921</xdr:rowOff>
    </xdr:to>
    <xdr:pic>
      <xdr:nvPicPr>
        <xdr:cNvPr id="3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384921</xdr:rowOff>
    </xdr:to>
    <xdr:pic>
      <xdr:nvPicPr>
        <xdr:cNvPr id="3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384921</xdr:rowOff>
    </xdr:to>
    <xdr:pic>
      <xdr:nvPicPr>
        <xdr:cNvPr id="3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384921</xdr:rowOff>
    </xdr:to>
    <xdr:pic>
      <xdr:nvPicPr>
        <xdr:cNvPr id="3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384921</xdr:rowOff>
    </xdr:to>
    <xdr:pic>
      <xdr:nvPicPr>
        <xdr:cNvPr id="3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384921</xdr:rowOff>
    </xdr:to>
    <xdr:pic>
      <xdr:nvPicPr>
        <xdr:cNvPr id="3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384921</xdr:rowOff>
    </xdr:to>
    <xdr:pic>
      <xdr:nvPicPr>
        <xdr:cNvPr id="3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3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0</xdr:rowOff>
    </xdr:from>
    <xdr:to>
      <xdr:col>0</xdr:col>
      <xdr:colOff>11474</xdr:colOff>
      <xdr:row>12</xdr:row>
      <xdr:rowOff>391645</xdr:rowOff>
    </xdr:to>
    <xdr:pic>
      <xdr:nvPicPr>
        <xdr:cNvPr id="4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0</xdr:rowOff>
    </xdr:from>
    <xdr:to>
      <xdr:col>0</xdr:col>
      <xdr:colOff>11474</xdr:colOff>
      <xdr:row>12</xdr:row>
      <xdr:rowOff>391645</xdr:rowOff>
    </xdr:to>
    <xdr:pic>
      <xdr:nvPicPr>
        <xdr:cNvPr id="4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0</xdr:rowOff>
    </xdr:from>
    <xdr:to>
      <xdr:col>0</xdr:col>
      <xdr:colOff>11474</xdr:colOff>
      <xdr:row>12</xdr:row>
      <xdr:rowOff>391645</xdr:rowOff>
    </xdr:to>
    <xdr:pic>
      <xdr:nvPicPr>
        <xdr:cNvPr id="4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0</xdr:rowOff>
    </xdr:from>
    <xdr:to>
      <xdr:col>0</xdr:col>
      <xdr:colOff>11474</xdr:colOff>
      <xdr:row>12</xdr:row>
      <xdr:rowOff>391645</xdr:rowOff>
    </xdr:to>
    <xdr:pic>
      <xdr:nvPicPr>
        <xdr:cNvPr id="4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0</xdr:rowOff>
    </xdr:from>
    <xdr:to>
      <xdr:col>0</xdr:col>
      <xdr:colOff>11474</xdr:colOff>
      <xdr:row>12</xdr:row>
      <xdr:rowOff>391645</xdr:rowOff>
    </xdr:to>
    <xdr:pic>
      <xdr:nvPicPr>
        <xdr:cNvPr id="4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0</xdr:rowOff>
    </xdr:from>
    <xdr:to>
      <xdr:col>0</xdr:col>
      <xdr:colOff>11474</xdr:colOff>
      <xdr:row>12</xdr:row>
      <xdr:rowOff>391645</xdr:rowOff>
    </xdr:to>
    <xdr:pic>
      <xdr:nvPicPr>
        <xdr:cNvPr id="4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108696</xdr:rowOff>
    </xdr:to>
    <xdr:pic>
      <xdr:nvPicPr>
        <xdr:cNvPr id="4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108696</xdr:rowOff>
    </xdr:to>
    <xdr:pic>
      <xdr:nvPicPr>
        <xdr:cNvPr id="4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108696</xdr:rowOff>
    </xdr:to>
    <xdr:pic>
      <xdr:nvPicPr>
        <xdr:cNvPr id="4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108696</xdr:rowOff>
    </xdr:to>
    <xdr:pic>
      <xdr:nvPicPr>
        <xdr:cNvPr id="4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108696</xdr:rowOff>
    </xdr:to>
    <xdr:pic>
      <xdr:nvPicPr>
        <xdr:cNvPr id="4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108696</xdr:rowOff>
    </xdr:to>
    <xdr:pic>
      <xdr:nvPicPr>
        <xdr:cNvPr id="4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108696</xdr:rowOff>
    </xdr:to>
    <xdr:pic>
      <xdr:nvPicPr>
        <xdr:cNvPr id="4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108696</xdr:rowOff>
    </xdr:to>
    <xdr:pic>
      <xdr:nvPicPr>
        <xdr:cNvPr id="4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108696</xdr:rowOff>
    </xdr:to>
    <xdr:pic>
      <xdr:nvPicPr>
        <xdr:cNvPr id="4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108696</xdr:rowOff>
    </xdr:to>
    <xdr:pic>
      <xdr:nvPicPr>
        <xdr:cNvPr id="4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108696</xdr:rowOff>
    </xdr:to>
    <xdr:pic>
      <xdr:nvPicPr>
        <xdr:cNvPr id="4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108696</xdr:rowOff>
    </xdr:to>
    <xdr:pic>
      <xdr:nvPicPr>
        <xdr:cNvPr id="4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4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4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4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4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4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4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4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4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4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4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4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4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4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4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4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4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4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4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4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5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5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5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5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5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5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5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5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5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5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5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5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5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5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5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5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5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5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5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5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5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384921</xdr:rowOff>
    </xdr:to>
    <xdr:pic>
      <xdr:nvPicPr>
        <xdr:cNvPr id="5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384921</xdr:rowOff>
    </xdr:to>
    <xdr:pic>
      <xdr:nvPicPr>
        <xdr:cNvPr id="5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384921</xdr:rowOff>
    </xdr:to>
    <xdr:pic>
      <xdr:nvPicPr>
        <xdr:cNvPr id="5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384921</xdr:rowOff>
    </xdr:to>
    <xdr:pic>
      <xdr:nvPicPr>
        <xdr:cNvPr id="5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5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5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5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5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5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5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5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5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5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5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5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5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5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5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5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5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5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5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5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5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5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5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5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5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5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5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5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5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5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5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5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5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3921</xdr:rowOff>
    </xdr:to>
    <xdr:pic>
      <xdr:nvPicPr>
        <xdr:cNvPr id="5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5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5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12</xdr:row>
      <xdr:rowOff>413496</xdr:rowOff>
    </xdr:to>
    <xdr:pic>
      <xdr:nvPicPr>
        <xdr:cNvPr id="5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267820</xdr:rowOff>
    </xdr:to>
    <xdr:pic>
      <xdr:nvPicPr>
        <xdr:cNvPr id="5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267820</xdr:rowOff>
    </xdr:to>
    <xdr:pic>
      <xdr:nvPicPr>
        <xdr:cNvPr id="5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267820</xdr:rowOff>
    </xdr:to>
    <xdr:pic>
      <xdr:nvPicPr>
        <xdr:cNvPr id="5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267820</xdr:rowOff>
    </xdr:to>
    <xdr:pic>
      <xdr:nvPicPr>
        <xdr:cNvPr id="5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267820</xdr:rowOff>
    </xdr:to>
    <xdr:pic>
      <xdr:nvPicPr>
        <xdr:cNvPr id="5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267820</xdr:rowOff>
    </xdr:to>
    <xdr:pic>
      <xdr:nvPicPr>
        <xdr:cNvPr id="5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267820</xdr:rowOff>
    </xdr:to>
    <xdr:pic>
      <xdr:nvPicPr>
        <xdr:cNvPr id="5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267820</xdr:rowOff>
    </xdr:to>
    <xdr:pic>
      <xdr:nvPicPr>
        <xdr:cNvPr id="5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267820</xdr:rowOff>
    </xdr:to>
    <xdr:pic>
      <xdr:nvPicPr>
        <xdr:cNvPr id="5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5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5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5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oneCellAnchor>
    <xdr:from>
      <xdr:col>0</xdr:col>
      <xdr:colOff>7988</xdr:colOff>
      <xdr:row>13</xdr:row>
      <xdr:rowOff>145676</xdr:rowOff>
    </xdr:from>
    <xdr:ext cx="3105" cy="7216"/>
    <xdr:pic>
      <xdr:nvPicPr>
        <xdr:cNvPr id="5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105" cy="7216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105" cy="7216"/>
    <xdr:pic>
      <xdr:nvPicPr>
        <xdr:cNvPr id="5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105" cy="7216"/>
        </a:xfrm>
        <a:prstGeom prst="rect">
          <a:avLst/>
        </a:prstGeom>
      </xdr:spPr>
    </xdr:pic>
    <xdr:clientData/>
  </xdr:one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5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5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5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5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5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5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5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5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5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5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5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5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5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5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5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5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5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5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5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5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5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5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5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5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5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6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6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6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6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6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6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6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6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6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6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6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6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6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6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6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6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6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6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6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6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6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6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6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6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6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7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7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7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7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7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7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7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7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7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7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7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7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7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7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7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8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8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8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8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8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8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8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8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8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8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8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8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8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8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8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8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8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8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8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8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8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8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8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8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8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8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8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8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8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9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9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9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9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9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9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9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9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9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9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9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9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9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9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9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9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9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9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9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9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9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9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9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9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9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9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9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9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9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9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9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9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9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9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9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9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9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9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9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9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9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9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9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9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9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9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9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9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9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9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9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9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10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10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10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0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0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0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0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0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0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0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0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0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0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0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0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10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10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10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10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10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10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0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11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11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11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11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11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11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11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11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11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11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11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11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1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1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1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1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1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1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1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1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1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1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1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1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1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1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1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1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1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1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1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1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1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1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1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1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1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1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1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1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1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1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1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1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1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1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1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2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2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2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2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2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2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2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2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2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2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2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2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2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2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2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2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2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2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2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2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2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2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2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2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2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2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2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2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2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2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3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3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3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3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3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3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3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3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3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3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3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3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3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3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3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13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13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13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13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13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13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13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3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14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14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14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4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4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4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4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4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4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4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4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4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4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4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4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14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14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14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4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15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15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391645</xdr:rowOff>
    </xdr:to>
    <xdr:pic>
      <xdr:nvPicPr>
        <xdr:cNvPr id="15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15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15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15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15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15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15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15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15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15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15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15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108696</xdr:rowOff>
    </xdr:to>
    <xdr:pic>
      <xdr:nvPicPr>
        <xdr:cNvPr id="15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5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5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5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5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5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5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5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5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5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5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5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5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5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5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5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5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5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5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5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5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5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5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5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5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5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5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5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5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5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5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5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6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6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6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384921</xdr:rowOff>
    </xdr:to>
    <xdr:pic>
      <xdr:nvPicPr>
        <xdr:cNvPr id="16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6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6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6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6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6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6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6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6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6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6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6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6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6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6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6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6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6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6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6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6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6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6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6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6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6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6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6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6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6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6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6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6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3921</xdr:rowOff>
    </xdr:to>
    <xdr:pic>
      <xdr:nvPicPr>
        <xdr:cNvPr id="16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6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6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13</xdr:row>
      <xdr:rowOff>413496</xdr:rowOff>
    </xdr:to>
    <xdr:pic>
      <xdr:nvPicPr>
        <xdr:cNvPr id="16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267820</xdr:rowOff>
    </xdr:to>
    <xdr:pic>
      <xdr:nvPicPr>
        <xdr:cNvPr id="16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267820</xdr:rowOff>
    </xdr:to>
    <xdr:pic>
      <xdr:nvPicPr>
        <xdr:cNvPr id="16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267820</xdr:rowOff>
    </xdr:to>
    <xdr:pic>
      <xdr:nvPicPr>
        <xdr:cNvPr id="16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267820</xdr:rowOff>
    </xdr:to>
    <xdr:pic>
      <xdr:nvPicPr>
        <xdr:cNvPr id="16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267820</xdr:rowOff>
    </xdr:to>
    <xdr:pic>
      <xdr:nvPicPr>
        <xdr:cNvPr id="16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267820</xdr:rowOff>
    </xdr:to>
    <xdr:pic>
      <xdr:nvPicPr>
        <xdr:cNvPr id="16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267820</xdr:rowOff>
    </xdr:to>
    <xdr:pic>
      <xdr:nvPicPr>
        <xdr:cNvPr id="16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267820</xdr:rowOff>
    </xdr:to>
    <xdr:pic>
      <xdr:nvPicPr>
        <xdr:cNvPr id="16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267820</xdr:rowOff>
    </xdr:to>
    <xdr:pic>
      <xdr:nvPicPr>
        <xdr:cNvPr id="16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oneCellAnchor>
    <xdr:from>
      <xdr:col>0</xdr:col>
      <xdr:colOff>7988</xdr:colOff>
      <xdr:row>14</xdr:row>
      <xdr:rowOff>145676</xdr:rowOff>
    </xdr:from>
    <xdr:ext cx="3105" cy="7216"/>
    <xdr:pic>
      <xdr:nvPicPr>
        <xdr:cNvPr id="16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105" cy="7216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105" cy="7216"/>
    <xdr:pic>
      <xdr:nvPicPr>
        <xdr:cNvPr id="16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105" cy="7216"/>
        </a:xfrm>
        <a:prstGeom prst="rect">
          <a:avLst/>
        </a:prstGeom>
      </xdr:spPr>
    </xdr:pic>
    <xdr:clientData/>
  </xdr:one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391645</xdr:rowOff>
    </xdr:to>
    <xdr:pic>
      <xdr:nvPicPr>
        <xdr:cNvPr id="16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391645</xdr:rowOff>
    </xdr:to>
    <xdr:pic>
      <xdr:nvPicPr>
        <xdr:cNvPr id="16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391645</xdr:rowOff>
    </xdr:to>
    <xdr:pic>
      <xdr:nvPicPr>
        <xdr:cNvPr id="16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391645</xdr:rowOff>
    </xdr:to>
    <xdr:pic>
      <xdr:nvPicPr>
        <xdr:cNvPr id="16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391645</xdr:rowOff>
    </xdr:to>
    <xdr:pic>
      <xdr:nvPicPr>
        <xdr:cNvPr id="16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391645</xdr:rowOff>
    </xdr:to>
    <xdr:pic>
      <xdr:nvPicPr>
        <xdr:cNvPr id="16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6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16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16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16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16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17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17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17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17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17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17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17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17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391645</xdr:rowOff>
    </xdr:to>
    <xdr:pic>
      <xdr:nvPicPr>
        <xdr:cNvPr id="17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391645</xdr:rowOff>
    </xdr:to>
    <xdr:pic>
      <xdr:nvPicPr>
        <xdr:cNvPr id="17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391645</xdr:rowOff>
    </xdr:to>
    <xdr:pic>
      <xdr:nvPicPr>
        <xdr:cNvPr id="17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391645</xdr:rowOff>
    </xdr:to>
    <xdr:pic>
      <xdr:nvPicPr>
        <xdr:cNvPr id="17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391645</xdr:rowOff>
    </xdr:to>
    <xdr:pic>
      <xdr:nvPicPr>
        <xdr:cNvPr id="17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391645</xdr:rowOff>
    </xdr:to>
    <xdr:pic>
      <xdr:nvPicPr>
        <xdr:cNvPr id="17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17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17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17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17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17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17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17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17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17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7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18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18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18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18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18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18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18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8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8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9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19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19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19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19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19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19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19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19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19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19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19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9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9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9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9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9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9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9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9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9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9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9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9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9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9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9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9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9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19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19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0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0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0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0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0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0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0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0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0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0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0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0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32496</xdr:rowOff>
    </xdr:to>
    <xdr:pic>
      <xdr:nvPicPr>
        <xdr:cNvPr id="20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32496</xdr:rowOff>
    </xdr:to>
    <xdr:pic>
      <xdr:nvPicPr>
        <xdr:cNvPr id="20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32496</xdr:rowOff>
    </xdr:to>
    <xdr:pic>
      <xdr:nvPicPr>
        <xdr:cNvPr id="20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32496</xdr:rowOff>
    </xdr:to>
    <xdr:pic>
      <xdr:nvPicPr>
        <xdr:cNvPr id="20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32496</xdr:rowOff>
    </xdr:to>
    <xdr:pic>
      <xdr:nvPicPr>
        <xdr:cNvPr id="20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32496</xdr:rowOff>
    </xdr:to>
    <xdr:pic>
      <xdr:nvPicPr>
        <xdr:cNvPr id="20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32496</xdr:rowOff>
    </xdr:to>
    <xdr:pic>
      <xdr:nvPicPr>
        <xdr:cNvPr id="20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32496</xdr:rowOff>
    </xdr:to>
    <xdr:pic>
      <xdr:nvPicPr>
        <xdr:cNvPr id="20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32496</xdr:rowOff>
    </xdr:to>
    <xdr:pic>
      <xdr:nvPicPr>
        <xdr:cNvPr id="20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0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0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0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0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32496</xdr:rowOff>
    </xdr:to>
    <xdr:pic>
      <xdr:nvPicPr>
        <xdr:cNvPr id="20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32496</xdr:rowOff>
    </xdr:to>
    <xdr:pic>
      <xdr:nvPicPr>
        <xdr:cNvPr id="20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32496</xdr:rowOff>
    </xdr:to>
    <xdr:pic>
      <xdr:nvPicPr>
        <xdr:cNvPr id="20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32496</xdr:rowOff>
    </xdr:to>
    <xdr:pic>
      <xdr:nvPicPr>
        <xdr:cNvPr id="20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32496</xdr:rowOff>
    </xdr:to>
    <xdr:pic>
      <xdr:nvPicPr>
        <xdr:cNvPr id="20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32496</xdr:rowOff>
    </xdr:to>
    <xdr:pic>
      <xdr:nvPicPr>
        <xdr:cNvPr id="20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391645</xdr:rowOff>
    </xdr:to>
    <xdr:pic>
      <xdr:nvPicPr>
        <xdr:cNvPr id="20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391645</xdr:rowOff>
    </xdr:to>
    <xdr:pic>
      <xdr:nvPicPr>
        <xdr:cNvPr id="20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391645</xdr:rowOff>
    </xdr:to>
    <xdr:pic>
      <xdr:nvPicPr>
        <xdr:cNvPr id="20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391645</xdr:rowOff>
    </xdr:to>
    <xdr:pic>
      <xdr:nvPicPr>
        <xdr:cNvPr id="20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391645</xdr:rowOff>
    </xdr:to>
    <xdr:pic>
      <xdr:nvPicPr>
        <xdr:cNvPr id="20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391645</xdr:rowOff>
    </xdr:to>
    <xdr:pic>
      <xdr:nvPicPr>
        <xdr:cNvPr id="20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391645</xdr:rowOff>
    </xdr:to>
    <xdr:pic>
      <xdr:nvPicPr>
        <xdr:cNvPr id="20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391645</xdr:rowOff>
    </xdr:to>
    <xdr:pic>
      <xdr:nvPicPr>
        <xdr:cNvPr id="20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391645</xdr:rowOff>
    </xdr:to>
    <xdr:pic>
      <xdr:nvPicPr>
        <xdr:cNvPr id="20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0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21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21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21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21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21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21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21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21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21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21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21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21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391645</xdr:rowOff>
    </xdr:to>
    <xdr:pic>
      <xdr:nvPicPr>
        <xdr:cNvPr id="21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391645</xdr:rowOff>
    </xdr:to>
    <xdr:pic>
      <xdr:nvPicPr>
        <xdr:cNvPr id="21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391645</xdr:rowOff>
    </xdr:to>
    <xdr:pic>
      <xdr:nvPicPr>
        <xdr:cNvPr id="21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391645</xdr:rowOff>
    </xdr:to>
    <xdr:pic>
      <xdr:nvPicPr>
        <xdr:cNvPr id="21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391645</xdr:rowOff>
    </xdr:to>
    <xdr:pic>
      <xdr:nvPicPr>
        <xdr:cNvPr id="21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391645</xdr:rowOff>
    </xdr:to>
    <xdr:pic>
      <xdr:nvPicPr>
        <xdr:cNvPr id="21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1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1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1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1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1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1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1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2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2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2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2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2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2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22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22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22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381000</xdr:rowOff>
    </xdr:to>
    <xdr:pic>
      <xdr:nvPicPr>
        <xdr:cNvPr id="22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2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2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3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3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3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3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3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3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3921</xdr:rowOff>
    </xdr:to>
    <xdr:pic>
      <xdr:nvPicPr>
        <xdr:cNvPr id="23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3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3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14</xdr:row>
      <xdr:rowOff>413496</xdr:rowOff>
    </xdr:to>
    <xdr:pic>
      <xdr:nvPicPr>
        <xdr:cNvPr id="23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39245"/>
    <xdr:pic>
      <xdr:nvPicPr>
        <xdr:cNvPr id="23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39245"/>
    <xdr:pic>
      <xdr:nvPicPr>
        <xdr:cNvPr id="23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39245"/>
    <xdr:pic>
      <xdr:nvPicPr>
        <xdr:cNvPr id="23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39245"/>
    <xdr:pic>
      <xdr:nvPicPr>
        <xdr:cNvPr id="23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39245"/>
    <xdr:pic>
      <xdr:nvPicPr>
        <xdr:cNvPr id="23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39245"/>
    <xdr:pic>
      <xdr:nvPicPr>
        <xdr:cNvPr id="23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39245"/>
    <xdr:pic>
      <xdr:nvPicPr>
        <xdr:cNvPr id="23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39245"/>
    <xdr:pic>
      <xdr:nvPicPr>
        <xdr:cNvPr id="23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39245"/>
    <xdr:pic>
      <xdr:nvPicPr>
        <xdr:cNvPr id="23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39245"/>
    <xdr:pic>
      <xdr:nvPicPr>
        <xdr:cNvPr id="23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39245"/>
    <xdr:pic>
      <xdr:nvPicPr>
        <xdr:cNvPr id="23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3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3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3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3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3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3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3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3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3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3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3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3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3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3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3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3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3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4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4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4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4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4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4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4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4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4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4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4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4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4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4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315445"/>
    <xdr:pic>
      <xdr:nvPicPr>
        <xdr:cNvPr id="24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315445"/>
    <xdr:pic>
      <xdr:nvPicPr>
        <xdr:cNvPr id="24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315445"/>
    <xdr:pic>
      <xdr:nvPicPr>
        <xdr:cNvPr id="24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315445"/>
    <xdr:pic>
      <xdr:nvPicPr>
        <xdr:cNvPr id="24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315445"/>
    <xdr:pic>
      <xdr:nvPicPr>
        <xdr:cNvPr id="24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315445"/>
    <xdr:pic>
      <xdr:nvPicPr>
        <xdr:cNvPr id="24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315445"/>
    <xdr:pic>
      <xdr:nvPicPr>
        <xdr:cNvPr id="24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315445"/>
    <xdr:pic>
      <xdr:nvPicPr>
        <xdr:cNvPr id="24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315445"/>
    <xdr:pic>
      <xdr:nvPicPr>
        <xdr:cNvPr id="24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4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4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4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4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315445"/>
    <xdr:pic>
      <xdr:nvPicPr>
        <xdr:cNvPr id="24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315445"/>
    <xdr:pic>
      <xdr:nvPicPr>
        <xdr:cNvPr id="24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315445"/>
    <xdr:pic>
      <xdr:nvPicPr>
        <xdr:cNvPr id="24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315445"/>
    <xdr:pic>
      <xdr:nvPicPr>
        <xdr:cNvPr id="24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315445"/>
    <xdr:pic>
      <xdr:nvPicPr>
        <xdr:cNvPr id="24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315445"/>
    <xdr:pic>
      <xdr:nvPicPr>
        <xdr:cNvPr id="24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0</xdr:rowOff>
    </xdr:from>
    <xdr:ext cx="3486" cy="391645"/>
    <xdr:pic>
      <xdr:nvPicPr>
        <xdr:cNvPr id="24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0</xdr:rowOff>
    </xdr:from>
    <xdr:ext cx="3486" cy="391645"/>
    <xdr:pic>
      <xdr:nvPicPr>
        <xdr:cNvPr id="24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0</xdr:rowOff>
    </xdr:from>
    <xdr:ext cx="3486" cy="391645"/>
    <xdr:pic>
      <xdr:nvPicPr>
        <xdr:cNvPr id="24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0</xdr:rowOff>
    </xdr:from>
    <xdr:ext cx="3486" cy="391645"/>
    <xdr:pic>
      <xdr:nvPicPr>
        <xdr:cNvPr id="24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0</xdr:rowOff>
    </xdr:from>
    <xdr:ext cx="3486" cy="391645"/>
    <xdr:pic>
      <xdr:nvPicPr>
        <xdr:cNvPr id="24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0</xdr:rowOff>
    </xdr:from>
    <xdr:ext cx="3486" cy="391645"/>
    <xdr:pic>
      <xdr:nvPicPr>
        <xdr:cNvPr id="24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0</xdr:rowOff>
    </xdr:from>
    <xdr:ext cx="3486" cy="391645"/>
    <xdr:pic>
      <xdr:nvPicPr>
        <xdr:cNvPr id="24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0</xdr:rowOff>
    </xdr:from>
    <xdr:ext cx="3486" cy="391645"/>
    <xdr:pic>
      <xdr:nvPicPr>
        <xdr:cNvPr id="24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0</xdr:rowOff>
    </xdr:from>
    <xdr:ext cx="3486" cy="391645"/>
    <xdr:pic>
      <xdr:nvPicPr>
        <xdr:cNvPr id="24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4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39245"/>
    <xdr:pic>
      <xdr:nvPicPr>
        <xdr:cNvPr id="25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39245"/>
    <xdr:pic>
      <xdr:nvPicPr>
        <xdr:cNvPr id="25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39245"/>
    <xdr:pic>
      <xdr:nvPicPr>
        <xdr:cNvPr id="25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39245"/>
    <xdr:pic>
      <xdr:nvPicPr>
        <xdr:cNvPr id="25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39245"/>
    <xdr:pic>
      <xdr:nvPicPr>
        <xdr:cNvPr id="25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39245"/>
    <xdr:pic>
      <xdr:nvPicPr>
        <xdr:cNvPr id="25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39245"/>
    <xdr:pic>
      <xdr:nvPicPr>
        <xdr:cNvPr id="25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39245"/>
    <xdr:pic>
      <xdr:nvPicPr>
        <xdr:cNvPr id="25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39245"/>
    <xdr:pic>
      <xdr:nvPicPr>
        <xdr:cNvPr id="25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39245"/>
    <xdr:pic>
      <xdr:nvPicPr>
        <xdr:cNvPr id="25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39245"/>
    <xdr:pic>
      <xdr:nvPicPr>
        <xdr:cNvPr id="25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39245"/>
    <xdr:pic>
      <xdr:nvPicPr>
        <xdr:cNvPr id="25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0</xdr:rowOff>
    </xdr:from>
    <xdr:ext cx="3486" cy="391645"/>
    <xdr:pic>
      <xdr:nvPicPr>
        <xdr:cNvPr id="25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0</xdr:rowOff>
    </xdr:from>
    <xdr:ext cx="3486" cy="391645"/>
    <xdr:pic>
      <xdr:nvPicPr>
        <xdr:cNvPr id="25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0</xdr:rowOff>
    </xdr:from>
    <xdr:ext cx="3486" cy="391645"/>
    <xdr:pic>
      <xdr:nvPicPr>
        <xdr:cNvPr id="25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0</xdr:rowOff>
    </xdr:from>
    <xdr:ext cx="3486" cy="391645"/>
    <xdr:pic>
      <xdr:nvPicPr>
        <xdr:cNvPr id="25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0</xdr:rowOff>
    </xdr:from>
    <xdr:ext cx="3486" cy="391645"/>
    <xdr:pic>
      <xdr:nvPicPr>
        <xdr:cNvPr id="25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0</xdr:rowOff>
    </xdr:from>
    <xdr:ext cx="3486" cy="391645"/>
    <xdr:pic>
      <xdr:nvPicPr>
        <xdr:cNvPr id="25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391645"/>
    <xdr:pic>
      <xdr:nvPicPr>
        <xdr:cNvPr id="25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391645"/>
    <xdr:pic>
      <xdr:nvPicPr>
        <xdr:cNvPr id="25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391645"/>
    <xdr:pic>
      <xdr:nvPicPr>
        <xdr:cNvPr id="25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5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391645"/>
    <xdr:pic>
      <xdr:nvPicPr>
        <xdr:cNvPr id="26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391645"/>
    <xdr:pic>
      <xdr:nvPicPr>
        <xdr:cNvPr id="26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391645"/>
    <xdr:pic>
      <xdr:nvPicPr>
        <xdr:cNvPr id="26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391645"/>
    <xdr:pic>
      <xdr:nvPicPr>
        <xdr:cNvPr id="26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391645"/>
    <xdr:pic>
      <xdr:nvPicPr>
        <xdr:cNvPr id="26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391645"/>
    <xdr:pic>
      <xdr:nvPicPr>
        <xdr:cNvPr id="26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391645"/>
    <xdr:pic>
      <xdr:nvPicPr>
        <xdr:cNvPr id="26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391645"/>
    <xdr:pic>
      <xdr:nvPicPr>
        <xdr:cNvPr id="26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391645"/>
    <xdr:pic>
      <xdr:nvPicPr>
        <xdr:cNvPr id="26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39245"/>
    <xdr:pic>
      <xdr:nvPicPr>
        <xdr:cNvPr id="26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39245"/>
    <xdr:pic>
      <xdr:nvPicPr>
        <xdr:cNvPr id="26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39245"/>
    <xdr:pic>
      <xdr:nvPicPr>
        <xdr:cNvPr id="26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39245"/>
    <xdr:pic>
      <xdr:nvPicPr>
        <xdr:cNvPr id="26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6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6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7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7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7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7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7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7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7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7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7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7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7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7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7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7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7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86870"/>
    <xdr:pic>
      <xdr:nvPicPr>
        <xdr:cNvPr id="27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7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7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13</xdr:row>
      <xdr:rowOff>145676</xdr:rowOff>
    </xdr:from>
    <xdr:ext cx="3486" cy="267820"/>
    <xdr:pic>
      <xdr:nvPicPr>
        <xdr:cNvPr id="27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267820"/>
    <xdr:pic>
      <xdr:nvPicPr>
        <xdr:cNvPr id="27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267820"/>
    <xdr:pic>
      <xdr:nvPicPr>
        <xdr:cNvPr id="27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267820"/>
    <xdr:pic>
      <xdr:nvPicPr>
        <xdr:cNvPr id="27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267820"/>
    <xdr:pic>
      <xdr:nvPicPr>
        <xdr:cNvPr id="27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267820"/>
    <xdr:pic>
      <xdr:nvPicPr>
        <xdr:cNvPr id="27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267820"/>
    <xdr:pic>
      <xdr:nvPicPr>
        <xdr:cNvPr id="27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267820"/>
    <xdr:pic>
      <xdr:nvPicPr>
        <xdr:cNvPr id="27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267820"/>
    <xdr:pic>
      <xdr:nvPicPr>
        <xdr:cNvPr id="27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267820"/>
    <xdr:pic>
      <xdr:nvPicPr>
        <xdr:cNvPr id="27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105" cy="7216"/>
    <xdr:pic>
      <xdr:nvPicPr>
        <xdr:cNvPr id="27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105" cy="7216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105" cy="7216"/>
    <xdr:pic>
      <xdr:nvPicPr>
        <xdr:cNvPr id="27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105" cy="7216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27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27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27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27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27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27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27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27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27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27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27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27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27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27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7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28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28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28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28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28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28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28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28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28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28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28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28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28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28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28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28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28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28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28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28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28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28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8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8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8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8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8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8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29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29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29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29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29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29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29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29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29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29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0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0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0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0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0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0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0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0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0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0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0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0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0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0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0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0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0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0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0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0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0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0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0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0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0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0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0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0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0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0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0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0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0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0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0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0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0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0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15445"/>
    <xdr:pic>
      <xdr:nvPicPr>
        <xdr:cNvPr id="30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15445"/>
    <xdr:pic>
      <xdr:nvPicPr>
        <xdr:cNvPr id="30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15445"/>
    <xdr:pic>
      <xdr:nvPicPr>
        <xdr:cNvPr id="30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15445"/>
    <xdr:pic>
      <xdr:nvPicPr>
        <xdr:cNvPr id="30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15445"/>
    <xdr:pic>
      <xdr:nvPicPr>
        <xdr:cNvPr id="30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15445"/>
    <xdr:pic>
      <xdr:nvPicPr>
        <xdr:cNvPr id="30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15445"/>
    <xdr:pic>
      <xdr:nvPicPr>
        <xdr:cNvPr id="30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15445"/>
    <xdr:pic>
      <xdr:nvPicPr>
        <xdr:cNvPr id="31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15445"/>
    <xdr:pic>
      <xdr:nvPicPr>
        <xdr:cNvPr id="31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1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1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1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1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15445"/>
    <xdr:pic>
      <xdr:nvPicPr>
        <xdr:cNvPr id="31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15445"/>
    <xdr:pic>
      <xdr:nvPicPr>
        <xdr:cNvPr id="31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15445"/>
    <xdr:pic>
      <xdr:nvPicPr>
        <xdr:cNvPr id="31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15445"/>
    <xdr:pic>
      <xdr:nvPicPr>
        <xdr:cNvPr id="31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15445"/>
    <xdr:pic>
      <xdr:nvPicPr>
        <xdr:cNvPr id="31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15445"/>
    <xdr:pic>
      <xdr:nvPicPr>
        <xdr:cNvPr id="31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31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31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31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31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31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31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31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31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31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1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1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1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1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1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2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2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2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2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2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2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2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2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32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32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32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32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32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32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32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32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32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32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32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32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32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32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32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32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32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32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2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3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3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3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3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3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3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4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4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4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4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4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4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4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4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4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4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4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4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4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4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4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4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4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4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4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4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4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4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4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4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4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4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4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4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4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4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4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4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4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4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4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4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4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4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4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4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5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5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15445"/>
    <xdr:pic>
      <xdr:nvPicPr>
        <xdr:cNvPr id="35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15445"/>
    <xdr:pic>
      <xdr:nvPicPr>
        <xdr:cNvPr id="35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15445"/>
    <xdr:pic>
      <xdr:nvPicPr>
        <xdr:cNvPr id="35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15445"/>
    <xdr:pic>
      <xdr:nvPicPr>
        <xdr:cNvPr id="35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15445"/>
    <xdr:pic>
      <xdr:nvPicPr>
        <xdr:cNvPr id="35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15445"/>
    <xdr:pic>
      <xdr:nvPicPr>
        <xdr:cNvPr id="35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15445"/>
    <xdr:pic>
      <xdr:nvPicPr>
        <xdr:cNvPr id="35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15445"/>
    <xdr:pic>
      <xdr:nvPicPr>
        <xdr:cNvPr id="35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15445"/>
    <xdr:pic>
      <xdr:nvPicPr>
        <xdr:cNvPr id="35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5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5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5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5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15445"/>
    <xdr:pic>
      <xdr:nvPicPr>
        <xdr:cNvPr id="35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15445"/>
    <xdr:pic>
      <xdr:nvPicPr>
        <xdr:cNvPr id="35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15445"/>
    <xdr:pic>
      <xdr:nvPicPr>
        <xdr:cNvPr id="35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15445"/>
    <xdr:pic>
      <xdr:nvPicPr>
        <xdr:cNvPr id="35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15445"/>
    <xdr:pic>
      <xdr:nvPicPr>
        <xdr:cNvPr id="35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15445"/>
    <xdr:pic>
      <xdr:nvPicPr>
        <xdr:cNvPr id="35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35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35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35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35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35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35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35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35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35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5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5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5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5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5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6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6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6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6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6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6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6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6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36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36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36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36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36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0</xdr:rowOff>
    </xdr:from>
    <xdr:ext cx="3486" cy="391645"/>
    <xdr:pic>
      <xdr:nvPicPr>
        <xdr:cNvPr id="36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36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36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36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36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36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36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36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36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36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6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37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37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391645"/>
    <xdr:pic>
      <xdr:nvPicPr>
        <xdr:cNvPr id="37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7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7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7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39245"/>
    <xdr:pic>
      <xdr:nvPicPr>
        <xdr:cNvPr id="37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20</xdr:row>
      <xdr:rowOff>145676</xdr:rowOff>
    </xdr:from>
    <xdr:ext cx="3486" cy="286870"/>
    <xdr:pic>
      <xdr:nvPicPr>
        <xdr:cNvPr id="37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486" cy="267820"/>
    <xdr:pic>
      <xdr:nvPicPr>
        <xdr:cNvPr id="37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oneCellAnchor>
  <xdr:twoCellAnchor editAs="oneCell">
    <xdr:from>
      <xdr:col>0</xdr:col>
      <xdr:colOff>238125</xdr:colOff>
      <xdr:row>0</xdr:row>
      <xdr:rowOff>0</xdr:rowOff>
    </xdr:from>
    <xdr:to>
      <xdr:col>7</xdr:col>
      <xdr:colOff>262218</xdr:colOff>
      <xdr:row>2</xdr:row>
      <xdr:rowOff>289779</xdr:rowOff>
    </xdr:to>
    <xdr:pic>
      <xdr:nvPicPr>
        <xdr:cNvPr id="3799" name="圖片 379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8606118" cy="670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topLeftCell="A19" workbookViewId="0">
      <selection activeCell="B32" sqref="B32"/>
    </sheetView>
  </sheetViews>
  <sheetFormatPr defaultColWidth="9" defaultRowHeight="15"/>
  <cols>
    <col min="1" max="1" width="14.875" style="4" customWidth="1"/>
    <col min="2" max="2" width="44.25" style="4" customWidth="1"/>
    <col min="3" max="3" width="10.375" style="2" customWidth="1"/>
    <col min="4" max="4" width="9.875" style="2" customWidth="1"/>
    <col min="5" max="5" width="11.75" style="2" customWidth="1"/>
    <col min="6" max="6" width="10.125" style="2" customWidth="1"/>
    <col min="7" max="7" width="11.375" style="2" customWidth="1"/>
    <col min="8" max="8" width="12.25" style="2" customWidth="1"/>
    <col min="9" max="9" width="9.5" style="3" hidden="1" customWidth="1"/>
    <col min="10" max="10" width="10.625" style="3" hidden="1" customWidth="1"/>
    <col min="11" max="13" width="9.5" style="4" bestFit="1" customWidth="1"/>
    <col min="14" max="16384" width="9" style="4"/>
  </cols>
  <sheetData>
    <row r="1" spans="1:10">
      <c r="A1" s="1"/>
      <c r="B1" s="61"/>
      <c r="C1" s="62"/>
    </row>
    <row r="2" spans="1:10">
      <c r="A2" s="63"/>
      <c r="B2" s="61"/>
      <c r="C2" s="62"/>
    </row>
    <row r="3" spans="1:10" ht="29.25" customHeight="1">
      <c r="A3" s="63"/>
      <c r="B3" s="61"/>
      <c r="C3" s="62"/>
    </row>
    <row r="4" spans="1:10" ht="27">
      <c r="A4" s="64" t="s">
        <v>1</v>
      </c>
      <c r="B4" s="64"/>
      <c r="C4" s="64"/>
      <c r="D4" s="64"/>
      <c r="E4" s="64"/>
      <c r="F4" s="64"/>
      <c r="G4" s="64"/>
      <c r="H4" s="64"/>
      <c r="I4" s="5"/>
      <c r="J4" s="5"/>
    </row>
    <row r="5" spans="1:10" ht="14.1" customHeight="1">
      <c r="A5" s="6"/>
      <c r="B5" s="6"/>
      <c r="C5" s="7"/>
      <c r="D5" s="7"/>
      <c r="E5" s="7"/>
      <c r="F5" s="7"/>
      <c r="G5" s="7"/>
      <c r="H5" s="7"/>
      <c r="I5" s="5"/>
      <c r="J5" s="5"/>
    </row>
    <row r="6" spans="1:10" s="14" customFormat="1" ht="16.5">
      <c r="A6" s="8" t="s">
        <v>2</v>
      </c>
      <c r="B6" s="16" t="s">
        <v>51</v>
      </c>
      <c r="C6" s="9"/>
      <c r="D6" s="9"/>
      <c r="E6" s="10" t="s">
        <v>3</v>
      </c>
      <c r="F6" s="11">
        <v>42955</v>
      </c>
      <c r="G6" s="12"/>
      <c r="H6" s="13"/>
      <c r="I6" s="3"/>
      <c r="J6" s="3"/>
    </row>
    <row r="7" spans="1:10" s="14" customFormat="1" ht="32.25" customHeight="1">
      <c r="A7" s="15" t="s">
        <v>4</v>
      </c>
      <c r="B7" s="16" t="s">
        <v>5</v>
      </c>
      <c r="C7" s="16"/>
      <c r="D7" s="17"/>
      <c r="E7" s="18" t="s">
        <v>6</v>
      </c>
      <c r="F7" s="58" t="s">
        <v>52</v>
      </c>
      <c r="G7" s="20"/>
      <c r="H7" s="13"/>
      <c r="I7" s="3"/>
      <c r="J7" s="3"/>
    </row>
    <row r="8" spans="1:10" s="14" customFormat="1" ht="16.5">
      <c r="A8" s="19"/>
      <c r="B8" s="21"/>
      <c r="C8" s="21"/>
      <c r="D8" s="22"/>
      <c r="E8" s="10" t="s">
        <v>7</v>
      </c>
      <c r="F8" s="23" t="s">
        <v>8</v>
      </c>
      <c r="G8" s="20"/>
      <c r="H8" s="13"/>
      <c r="I8" s="3"/>
      <c r="J8" s="3"/>
    </row>
    <row r="9" spans="1:10" s="14" customFormat="1" ht="16.5">
      <c r="A9" s="8" t="s">
        <v>9</v>
      </c>
      <c r="B9" s="60" t="s">
        <v>53</v>
      </c>
      <c r="C9" s="60"/>
      <c r="D9" s="21"/>
      <c r="G9" s="24"/>
      <c r="H9" s="13"/>
      <c r="I9" s="3"/>
      <c r="J9" s="3"/>
    </row>
    <row r="10" spans="1:10" s="14" customFormat="1" ht="17.25" thickBot="1">
      <c r="A10" s="8" t="s">
        <v>10</v>
      </c>
      <c r="B10" s="60" t="s">
        <v>11</v>
      </c>
      <c r="C10" s="60"/>
      <c r="D10" s="21"/>
      <c r="E10" s="25"/>
      <c r="F10" s="25"/>
      <c r="G10" s="25"/>
      <c r="H10" s="25"/>
      <c r="I10" s="3"/>
      <c r="J10" s="3"/>
    </row>
    <row r="11" spans="1:10" ht="39.950000000000003" customHeight="1">
      <c r="A11" s="26" t="s">
        <v>12</v>
      </c>
      <c r="B11" s="27" t="s">
        <v>13</v>
      </c>
      <c r="C11" s="28" t="s">
        <v>14</v>
      </c>
      <c r="D11" s="28" t="s">
        <v>15</v>
      </c>
      <c r="E11" s="28" t="s">
        <v>16</v>
      </c>
      <c r="F11" s="28" t="s">
        <v>17</v>
      </c>
      <c r="G11" s="28" t="s">
        <v>18</v>
      </c>
      <c r="H11" s="29" t="s">
        <v>19</v>
      </c>
      <c r="I11" s="3" t="s">
        <v>20</v>
      </c>
      <c r="J11" s="3" t="s">
        <v>21</v>
      </c>
    </row>
    <row r="12" spans="1:10" ht="33.75" customHeight="1">
      <c r="A12" s="49" t="s">
        <v>22</v>
      </c>
      <c r="B12" s="50" t="s">
        <v>23</v>
      </c>
      <c r="C12" s="51">
        <v>4.7</v>
      </c>
      <c r="D12" s="52">
        <v>5.8</v>
      </c>
      <c r="E12" s="53">
        <v>1</v>
      </c>
      <c r="F12" s="53">
        <v>510</v>
      </c>
      <c r="G12" s="54" t="s">
        <v>24</v>
      </c>
      <c r="H12" s="55">
        <f>D12*I12</f>
        <v>2958</v>
      </c>
      <c r="I12" s="3">
        <f>F12/E12</f>
        <v>510</v>
      </c>
      <c r="J12" s="30">
        <f>F12*2.34</f>
        <v>1193.3999999999999</v>
      </c>
    </row>
    <row r="13" spans="1:10" ht="33.75" customHeight="1">
      <c r="A13" s="49" t="s">
        <v>25</v>
      </c>
      <c r="B13" s="50" t="s">
        <v>26</v>
      </c>
      <c r="C13" s="51">
        <v>16.28</v>
      </c>
      <c r="D13" s="52">
        <v>17.68</v>
      </c>
      <c r="E13" s="53">
        <v>400</v>
      </c>
      <c r="F13" s="53">
        <v>6000</v>
      </c>
      <c r="G13" s="54" t="s">
        <v>27</v>
      </c>
      <c r="H13" s="55">
        <f>D13*I13</f>
        <v>265.2</v>
      </c>
      <c r="I13" s="3">
        <f t="shared" ref="I13:I21" si="0">F13/E13</f>
        <v>15</v>
      </c>
      <c r="J13" s="30">
        <f>I13*3.47</f>
        <v>52.050000000000004</v>
      </c>
    </row>
    <row r="14" spans="1:10" ht="33.75" customHeight="1">
      <c r="A14" s="49" t="s">
        <v>0</v>
      </c>
      <c r="B14" s="56" t="s">
        <v>50</v>
      </c>
      <c r="C14" s="51">
        <v>12.5</v>
      </c>
      <c r="D14" s="52">
        <v>17.399999999999999</v>
      </c>
      <c r="E14" s="53">
        <v>10</v>
      </c>
      <c r="F14" s="53">
        <v>400</v>
      </c>
      <c r="G14" s="54" t="s">
        <v>28</v>
      </c>
      <c r="H14" s="55">
        <f t="shared" ref="H14:H15" si="1">I14*D14</f>
        <v>696</v>
      </c>
      <c r="I14" s="3">
        <f t="shared" si="0"/>
        <v>40</v>
      </c>
      <c r="J14" s="31">
        <f>I14*1.88</f>
        <v>75.199999999999989</v>
      </c>
    </row>
    <row r="15" spans="1:10" ht="33.75" customHeight="1">
      <c r="A15" s="49" t="s">
        <v>0</v>
      </c>
      <c r="B15" s="56" t="s">
        <v>56</v>
      </c>
      <c r="C15" s="51">
        <v>5</v>
      </c>
      <c r="D15" s="52">
        <v>7</v>
      </c>
      <c r="E15" s="53">
        <v>4</v>
      </c>
      <c r="F15" s="53">
        <v>4</v>
      </c>
      <c r="G15" s="54" t="s">
        <v>29</v>
      </c>
      <c r="H15" s="55">
        <f t="shared" si="1"/>
        <v>7</v>
      </c>
      <c r="I15" s="3">
        <f t="shared" si="0"/>
        <v>1</v>
      </c>
      <c r="J15" s="31">
        <f>I15*1.88</f>
        <v>1.88</v>
      </c>
    </row>
    <row r="16" spans="1:10" ht="33.75" customHeight="1">
      <c r="A16" s="49" t="s">
        <v>30</v>
      </c>
      <c r="B16" s="50" t="s">
        <v>31</v>
      </c>
      <c r="C16" s="51">
        <v>7.3</v>
      </c>
      <c r="D16" s="52">
        <v>8.41</v>
      </c>
      <c r="E16" s="53">
        <v>1</v>
      </c>
      <c r="F16" s="53">
        <v>244</v>
      </c>
      <c r="G16" s="54" t="s">
        <v>32</v>
      </c>
      <c r="H16" s="55">
        <f t="shared" ref="H16:H21" si="2">D16*I16</f>
        <v>2052.04</v>
      </c>
      <c r="I16" s="3">
        <f t="shared" si="0"/>
        <v>244</v>
      </c>
      <c r="J16" s="30">
        <f>I16*2.66</f>
        <v>649.04000000000008</v>
      </c>
    </row>
    <row r="17" spans="1:11" ht="33.75" customHeight="1">
      <c r="A17" s="49" t="s">
        <v>33</v>
      </c>
      <c r="B17" s="50" t="s">
        <v>55</v>
      </c>
      <c r="C17" s="51">
        <v>10.41</v>
      </c>
      <c r="D17" s="52">
        <v>11.41</v>
      </c>
      <c r="E17" s="53">
        <v>60</v>
      </c>
      <c r="F17" s="53">
        <v>1980</v>
      </c>
      <c r="G17" s="54" t="s">
        <v>34</v>
      </c>
      <c r="H17" s="55">
        <f t="shared" si="2"/>
        <v>376.53000000000003</v>
      </c>
      <c r="I17" s="3">
        <f t="shared" si="0"/>
        <v>33</v>
      </c>
      <c r="J17" s="30">
        <f>I17*1.382</f>
        <v>45.605999999999995</v>
      </c>
    </row>
    <row r="18" spans="1:11" ht="33.75" customHeight="1">
      <c r="A18" s="49" t="s">
        <v>33</v>
      </c>
      <c r="B18" s="50" t="s">
        <v>55</v>
      </c>
      <c r="C18" s="51">
        <v>3.4</v>
      </c>
      <c r="D18" s="52">
        <v>4.4000000000000004</v>
      </c>
      <c r="E18" s="53">
        <v>20</v>
      </c>
      <c r="F18" s="53">
        <v>20</v>
      </c>
      <c r="G18" s="54" t="s">
        <v>35</v>
      </c>
      <c r="H18" s="55">
        <f t="shared" si="2"/>
        <v>4.4000000000000004</v>
      </c>
      <c r="I18" s="3">
        <f t="shared" si="0"/>
        <v>1</v>
      </c>
      <c r="J18" s="30">
        <f>I18*1.382</f>
        <v>1.3819999999999999</v>
      </c>
    </row>
    <row r="19" spans="1:11" ht="33.75" customHeight="1">
      <c r="A19" s="49" t="s">
        <v>36</v>
      </c>
      <c r="B19" s="50" t="s">
        <v>37</v>
      </c>
      <c r="C19" s="51">
        <v>11.2</v>
      </c>
      <c r="D19" s="52">
        <v>12.4</v>
      </c>
      <c r="E19" s="53">
        <v>20</v>
      </c>
      <c r="F19" s="53">
        <v>1000</v>
      </c>
      <c r="G19" s="54" t="s">
        <v>38</v>
      </c>
      <c r="H19" s="55">
        <f t="shared" si="2"/>
        <v>620</v>
      </c>
      <c r="I19" s="3">
        <f t="shared" si="0"/>
        <v>50</v>
      </c>
      <c r="J19" s="30">
        <f>I19*2.799</f>
        <v>139.94999999999999</v>
      </c>
    </row>
    <row r="20" spans="1:11" ht="33.75" customHeight="1">
      <c r="A20" s="49" t="s">
        <v>36</v>
      </c>
      <c r="B20" s="50" t="s">
        <v>57</v>
      </c>
      <c r="C20" s="51">
        <v>5.5</v>
      </c>
      <c r="D20" s="52">
        <v>6.56</v>
      </c>
      <c r="E20" s="53">
        <v>10</v>
      </c>
      <c r="F20" s="53">
        <v>10</v>
      </c>
      <c r="G20" s="54" t="s">
        <v>39</v>
      </c>
      <c r="H20" s="55">
        <f t="shared" si="2"/>
        <v>6.56</v>
      </c>
      <c r="I20" s="3">
        <f t="shared" si="0"/>
        <v>1</v>
      </c>
      <c r="J20" s="30">
        <f>I20*2.799</f>
        <v>2.7989999999999999</v>
      </c>
    </row>
    <row r="21" spans="1:11" ht="33.75" customHeight="1">
      <c r="A21" s="49" t="s">
        <v>40</v>
      </c>
      <c r="B21" s="50" t="s">
        <v>58</v>
      </c>
      <c r="C21" s="51">
        <v>12.96</v>
      </c>
      <c r="D21" s="52">
        <v>14.66</v>
      </c>
      <c r="E21" s="53">
        <v>12</v>
      </c>
      <c r="F21" s="53">
        <v>1212</v>
      </c>
      <c r="G21" s="54" t="s">
        <v>41</v>
      </c>
      <c r="H21" s="55">
        <f t="shared" si="2"/>
        <v>1480.66</v>
      </c>
      <c r="I21" s="3">
        <f t="shared" si="0"/>
        <v>101</v>
      </c>
      <c r="J21" s="30">
        <f>I21*2.366</f>
        <v>238.96600000000001</v>
      </c>
    </row>
    <row r="22" spans="1:11" ht="33.75" customHeight="1">
      <c r="A22" s="49"/>
      <c r="B22" s="50" t="s">
        <v>59</v>
      </c>
      <c r="C22" s="51">
        <v>8.8000000000000007</v>
      </c>
      <c r="D22" s="52">
        <v>9.6999999999999993</v>
      </c>
      <c r="E22" s="53">
        <v>5</v>
      </c>
      <c r="F22" s="53">
        <v>5</v>
      </c>
      <c r="G22" s="54" t="s">
        <v>43</v>
      </c>
      <c r="H22" s="55">
        <v>6.19</v>
      </c>
      <c r="I22" s="3">
        <v>1</v>
      </c>
      <c r="J22" s="30">
        <v>1.51</v>
      </c>
    </row>
    <row r="23" spans="1:11" ht="33.75" customHeight="1">
      <c r="A23" s="49" t="s">
        <v>42</v>
      </c>
      <c r="B23" s="57" t="s">
        <v>61</v>
      </c>
      <c r="C23" s="51">
        <v>11.9</v>
      </c>
      <c r="D23" s="52">
        <v>12.6</v>
      </c>
      <c r="E23" s="53">
        <v>15</v>
      </c>
      <c r="F23" s="53">
        <v>15</v>
      </c>
      <c r="G23" s="54" t="s">
        <v>44</v>
      </c>
      <c r="H23" s="55">
        <f>I23*D23</f>
        <v>12.6</v>
      </c>
      <c r="I23" s="3">
        <v>1</v>
      </c>
      <c r="J23" s="31">
        <f>I23*2.66</f>
        <v>2.66</v>
      </c>
    </row>
    <row r="24" spans="1:11" ht="33.75" customHeight="1">
      <c r="A24" s="49" t="s">
        <v>42</v>
      </c>
      <c r="B24" s="57" t="s">
        <v>60</v>
      </c>
      <c r="C24" s="51">
        <v>4.8</v>
      </c>
      <c r="D24" s="52">
        <v>5.5</v>
      </c>
      <c r="E24" s="53">
        <v>10</v>
      </c>
      <c r="F24" s="53">
        <v>10</v>
      </c>
      <c r="G24" s="54" t="s">
        <v>45</v>
      </c>
      <c r="H24" s="55">
        <v>5.3</v>
      </c>
      <c r="I24" s="3">
        <v>1</v>
      </c>
      <c r="J24" s="31">
        <f>I24*2.66</f>
        <v>2.66</v>
      </c>
    </row>
    <row r="25" spans="1:11" ht="33.75" customHeight="1" thickBot="1">
      <c r="A25" s="49" t="s">
        <v>42</v>
      </c>
      <c r="B25" s="57" t="s">
        <v>54</v>
      </c>
      <c r="C25" s="51">
        <v>6</v>
      </c>
      <c r="D25" s="52">
        <v>6</v>
      </c>
      <c r="E25" s="53">
        <v>6</v>
      </c>
      <c r="F25" s="53">
        <v>6</v>
      </c>
      <c r="G25" s="54" t="s">
        <v>46</v>
      </c>
      <c r="H25" s="55">
        <v>23.73</v>
      </c>
      <c r="I25" s="3">
        <v>1</v>
      </c>
      <c r="J25" s="31">
        <f>I25*2.66</f>
        <v>2.66</v>
      </c>
      <c r="K25" s="32"/>
    </row>
    <row r="26" spans="1:11" ht="21" customHeight="1">
      <c r="A26" s="33"/>
      <c r="B26" s="34"/>
      <c r="C26" s="35"/>
      <c r="D26" s="36"/>
      <c r="E26" s="37" t="s">
        <v>47</v>
      </c>
      <c r="F26" s="38">
        <f>SUM(F12:F25)</f>
        <v>11416</v>
      </c>
      <c r="G26" s="39" t="s">
        <v>48</v>
      </c>
      <c r="H26" s="40">
        <f>SUM(H12:H25)</f>
        <v>8514.2099999999991</v>
      </c>
      <c r="I26" s="41">
        <f>SUM(I12:I25)</f>
        <v>1000</v>
      </c>
      <c r="J26" s="42">
        <f>SUM(J12:J25)</f>
        <v>2409.7629999999999</v>
      </c>
    </row>
    <row r="27" spans="1:11" ht="16.5" customHeight="1">
      <c r="A27" s="43"/>
      <c r="C27" s="44"/>
      <c r="D27" s="44"/>
      <c r="E27" s="45"/>
      <c r="F27" s="45"/>
      <c r="G27" s="46"/>
      <c r="H27" s="47" t="s">
        <v>49</v>
      </c>
      <c r="J27" s="3">
        <f>J26/35.315</f>
        <v>68.236245221577235</v>
      </c>
    </row>
    <row r="28" spans="1:11" s="3" customFormat="1" ht="15.75">
      <c r="A28" s="4"/>
      <c r="B28" s="4"/>
      <c r="C28" s="48"/>
      <c r="D28" s="48"/>
      <c r="E28" s="2"/>
      <c r="F28" s="2"/>
      <c r="G28" s="2"/>
      <c r="H28" s="2"/>
      <c r="K28" s="4"/>
    </row>
    <row r="29" spans="1:11" s="3" customFormat="1" ht="16.5" customHeight="1">
      <c r="A29" s="4"/>
      <c r="B29" s="4"/>
      <c r="C29" s="48"/>
      <c r="D29" s="48"/>
      <c r="E29" s="2"/>
      <c r="F29" s="2"/>
      <c r="G29" s="2"/>
      <c r="H29" s="2"/>
      <c r="K29" s="4"/>
    </row>
    <row r="30" spans="1:11" s="3" customFormat="1" ht="15.75">
      <c r="A30" s="59"/>
      <c r="B30" s="59"/>
      <c r="C30" s="59"/>
      <c r="D30" s="59"/>
      <c r="E30" s="2"/>
      <c r="F30" s="2"/>
      <c r="G30" s="2"/>
      <c r="H30" s="2"/>
      <c r="K30" s="4"/>
    </row>
  </sheetData>
  <mergeCells count="7">
    <mergeCell ref="A30:D30"/>
    <mergeCell ref="B10:C10"/>
    <mergeCell ref="B1:B3"/>
    <mergeCell ref="C1:C3"/>
    <mergeCell ref="A2:A3"/>
    <mergeCell ref="A4:H4"/>
    <mergeCell ref="B9:C9"/>
  </mergeCells>
  <phoneticPr fontId="3" type="noConversion"/>
  <printOptions horizontalCentered="1" verticalCentered="1"/>
  <pageMargins left="0.19685039370078741" right="0.19685039370078741" top="0.19685039370078741" bottom="0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PAL</vt:lpstr>
      <vt:lpstr>PAL!Yazdırma_Alanı</vt:lpstr>
    </vt:vector>
  </TitlesOfParts>
  <Company>XTK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pam.chan</dc:creator>
  <cp:lastModifiedBy>Akif</cp:lastModifiedBy>
  <cp:lastPrinted>2017-09-24T20:55:50Z</cp:lastPrinted>
  <dcterms:created xsi:type="dcterms:W3CDTF">2009-10-01T02:12:30Z</dcterms:created>
  <dcterms:modified xsi:type="dcterms:W3CDTF">2017-09-28T09:05:31Z</dcterms:modified>
</cp:coreProperties>
</file>