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770" windowHeight="9390" activeTab="1"/>
  </bookViews>
  <sheets>
    <sheet name="PL" sheetId="2" r:id="rId1"/>
    <sheet name="CI" sheetId="4" r:id="rId2"/>
  </sheets>
  <definedNames>
    <definedName name="_xlnm.Print_Area" localSheetId="1">CI!$A$1:$I$46</definedName>
    <definedName name="_xlnm.Print_Area" localSheetId="0">PL!$A$1:$J$47</definedName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H34" i="4" l="1"/>
  <c r="G34" i="4" l="1"/>
  <c r="H22" i="4"/>
  <c r="H18" i="4"/>
  <c r="H14" i="4"/>
  <c r="H10" i="4"/>
  <c r="J45" i="2"/>
  <c r="D45" i="2"/>
  <c r="G29" i="2"/>
  <c r="F29" i="2"/>
  <c r="A29" i="2"/>
  <c r="A23" i="2"/>
  <c r="F23" i="2" s="1"/>
  <c r="A17" i="2"/>
  <c r="G17" i="2" s="1"/>
  <c r="G11" i="2"/>
  <c r="A11" i="2"/>
  <c r="F11" i="2" s="1"/>
  <c r="G45" i="2" l="1"/>
  <c r="F17" i="2"/>
  <c r="F45" i="2" s="1"/>
  <c r="G23" i="2"/>
  <c r="A45" i="2"/>
</calcChain>
</file>

<file path=xl/sharedStrings.xml><?xml version="1.0" encoding="utf-8"?>
<sst xmlns="http://schemas.openxmlformats.org/spreadsheetml/2006/main" count="111" uniqueCount="72">
  <si>
    <t>SQT ELECTRONICS (H.K.) CO.,LIMITED</t>
  </si>
  <si>
    <t>Packing List</t>
  </si>
  <si>
    <t>Add: FLAT/RM B 8/F CHONG MING BUILDING 72 CHEUNG SHA WAN ROAD KOWLOON</t>
  </si>
  <si>
    <t>www.sqtchina.com</t>
  </si>
  <si>
    <t>Date:</t>
  </si>
  <si>
    <t>Customer:</t>
  </si>
  <si>
    <t>SEGMENT BILGISAYAR DIS TICARET LTD STI</t>
  </si>
  <si>
    <t>Address:</t>
  </si>
  <si>
    <t>DEREBOYU CADDESI NO:79/B 34387MECIDIYEKOY ISTANBUL</t>
  </si>
  <si>
    <t xml:space="preserve">Tel: 90 212 2666290    FAX:+90 212 2666298  Attn: Akif Donmez </t>
  </si>
  <si>
    <t>Ctn</t>
  </si>
  <si>
    <t>Quantity</t>
  </si>
  <si>
    <t>Net Weight</t>
  </si>
  <si>
    <t>Gross Weight</t>
  </si>
  <si>
    <t>Remarks</t>
  </si>
  <si>
    <t>MEAS(CBM)</t>
  </si>
  <si>
    <t>MODEL NO:  Hydra R6 RGB TR</t>
  </si>
  <si>
    <t>SK-058 TR RGB(7 color RGB)</t>
  </si>
  <si>
    <t>QTY:5PCS</t>
  </si>
  <si>
    <t>N.W. 7.10KGS</t>
  </si>
  <si>
    <t>G.W.: 7.8KGS</t>
  </si>
  <si>
    <t>MEAS: 538*325*225mm</t>
  </si>
  <si>
    <t xml:space="preserve">MODEL NO:  Hydra R6 TR </t>
  </si>
  <si>
    <t>SK-058 TR( Red color)</t>
  </si>
  <si>
    <t>MODEL NO: Hydra R6 RGB US</t>
  </si>
  <si>
    <t>SK-058 US RGB(7 color RGB)</t>
  </si>
  <si>
    <t>MODEL NO:  Hydra R6 US</t>
  </si>
  <si>
    <t>SK-058 US( Red color)</t>
  </si>
  <si>
    <t>G.W.: 7.7KGS</t>
  </si>
  <si>
    <t>MODEL NO: Spare parts</t>
  </si>
  <si>
    <t>QTY:60PCS</t>
  </si>
  <si>
    <t>N.W. 8.90KGS</t>
  </si>
  <si>
    <t>G.W.: 10.9KGS</t>
  </si>
  <si>
    <t>Destination:ISTANBUL,TURKEY</t>
  </si>
  <si>
    <t>Commercial Invoice</t>
  </si>
  <si>
    <t>Tel: +86-755-27568078;  Fax: +86-755-27568223</t>
  </si>
  <si>
    <t>Description</t>
  </si>
  <si>
    <t>Unit Price</t>
  </si>
  <si>
    <t>QTY(PCS)</t>
  </si>
  <si>
    <t>Amount</t>
  </si>
  <si>
    <t xml:space="preserve">SK-058, Wired Mechanical Keyboard with USB Port, black color, </t>
  </si>
  <si>
    <t>TR layout, laser TR Keycap,  Rampage Logo, color box packages</t>
  </si>
  <si>
    <t>F.O.C</t>
  </si>
  <si>
    <t>Customer Model: Hydra R6 RGB TR</t>
  </si>
  <si>
    <t xml:space="preserve">Customer Model: Hydra R6 TR </t>
  </si>
  <si>
    <t>SK-058, Wired Mechanical Keyboard with USB Port, black color, 7-Color RGB</t>
  </si>
  <si>
    <t>US layout, Double injection US Keycap,  Rampage Logo, color box packages</t>
  </si>
  <si>
    <t>Customer Model: Hydra R6 RGB US</t>
  </si>
  <si>
    <t>Customer Model: Hydra R6 US</t>
  </si>
  <si>
    <t>USB Cables</t>
  </si>
  <si>
    <t>FOC</t>
  </si>
  <si>
    <t>IC</t>
  </si>
  <si>
    <t>Color Box</t>
  </si>
  <si>
    <t>Shipping Mark:EVEREST</t>
  </si>
  <si>
    <t>DELIVERY TERMS: FOB Shenzhen,MADE IN CHINA</t>
  </si>
  <si>
    <t>Destination:ISTANBUL</t>
  </si>
  <si>
    <t>Total</t>
  </si>
  <si>
    <t xml:space="preserve">Banking Information:    </t>
  </si>
  <si>
    <t>Bank: HSBC Hong Kong</t>
  </si>
  <si>
    <t>Bank add:  1 Queen's Road Central,Hong Kong</t>
  </si>
  <si>
    <t>Beneficiary: SQT ELECTRONICS (H.K.) CO.,LIMITED</t>
  </si>
  <si>
    <t>Beneficiary Add: FLAT/RM B 8/F CHONG MING BUILDING 72 CHEUNG SHA WAN ROAD KOWLOON</t>
  </si>
  <si>
    <t>USD A/C No.:658014063838</t>
  </si>
  <si>
    <t>Swift Code: HSBCHKHHHKH</t>
  </si>
  <si>
    <t>CHINA</t>
  </si>
  <si>
    <t>Zheng Cheng Feng technology Park, ShaYi Village, ShaJing  Town, BaoAn,  Shenzhen, China</t>
  </si>
  <si>
    <t>Tel: (86) 755-27568078/8158/8172/8209    Fax: (86) 755-27568223</t>
  </si>
  <si>
    <t xml:space="preserve">PAYMENT TERMS: TT </t>
  </si>
  <si>
    <t xml:space="preserve">SGT017/018 </t>
  </si>
  <si>
    <t>Inv No:</t>
  </si>
  <si>
    <t>KEYBOARD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</si>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</sst>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USD]\ #,##0.00;[$USD]\ \-#,##0.00"/>
    <numFmt numFmtId="165" formatCode="0_);[Red]\(0\)"/>
    <numFmt numFmtId="166" formatCode="#,##0.00_ "/>
    <numFmt numFmtId="167" formatCode="0.000_);[Red]\(0.000\)"/>
    <numFmt numFmtId="168" formatCode="dd/mm/yyyy;@"/>
  </numFmts>
  <fonts count="31">
    <font>
      <sz val="12"/>
      <name val="宋体"/>
      <charset val="134"/>
    </font>
    <font>
      <sz val="9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sz val="7"/>
      <name val="微软雅黑"/>
      <charset val="134"/>
    </font>
    <font>
      <b/>
      <sz val="12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u/>
      <sz val="12"/>
      <color indexed="12"/>
      <name val="微软雅黑"/>
      <charset val="134"/>
    </font>
    <font>
      <sz val="8"/>
      <name val="微软雅黑"/>
      <charset val="134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1"/>
      <name val="微软雅黑"/>
      <charset val="134"/>
    </font>
    <font>
      <sz val="9"/>
      <color theme="1"/>
      <name val="微软雅黑"/>
      <charset val="134"/>
    </font>
    <font>
      <u/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7"/>
      <color theme="1"/>
      <name val="微软雅黑"/>
      <charset val="134"/>
    </font>
    <font>
      <b/>
      <sz val="9"/>
      <color theme="1"/>
      <name val="微软雅黑"/>
      <charset val="162"/>
    </font>
    <font>
      <b/>
      <sz val="12"/>
      <name val="微软雅黑"/>
      <charset val="162"/>
    </font>
    <font>
      <b/>
      <i/>
      <sz val="9"/>
      <color theme="1"/>
      <name val="微软雅黑"/>
      <charset val="162"/>
    </font>
    <font>
      <b/>
      <sz val="12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5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0" xfId="0" applyFont="1" applyBorder="1"/>
    <xf numFmtId="0" fontId="10" fillId="0" borderId="7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6" xfId="0" applyFont="1" applyFill="1" applyBorder="1" applyAlignment="1"/>
    <xf numFmtId="166" fontId="8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7" fontId="4" fillId="0" borderId="0" xfId="0" applyNumberFormat="1" applyFont="1"/>
    <xf numFmtId="167" fontId="1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167" fontId="2" fillId="2" borderId="3" xfId="0" applyNumberFormat="1" applyFont="1" applyFill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0" xfId="0" applyNumberFormat="1" applyFont="1"/>
    <xf numFmtId="167" fontId="4" fillId="2" borderId="0" xfId="0" applyNumberFormat="1" applyFont="1" applyFill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166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166" fontId="21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3" applyFont="1" applyAlignment="1" applyProtection="1">
      <alignment horizontal="center"/>
    </xf>
    <xf numFmtId="0" fontId="19" fillId="3" borderId="2" xfId="0" applyFont="1" applyFill="1" applyBorder="1" applyAlignment="1">
      <alignment horizontal="center"/>
    </xf>
    <xf numFmtId="166" fontId="24" fillId="2" borderId="5" xfId="0" applyNumberFormat="1" applyFont="1" applyFill="1" applyBorder="1" applyAlignment="1">
      <alignment horizontal="center" shrinkToFit="1"/>
    </xf>
    <xf numFmtId="0" fontId="21" fillId="0" borderId="0" xfId="0" applyFont="1" applyFill="1" applyBorder="1" applyAlignment="1">
      <alignment horizontal="left" vertical="center"/>
    </xf>
    <xf numFmtId="165" fontId="21" fillId="0" borderId="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horizontal="left" vertical="center"/>
    </xf>
    <xf numFmtId="164" fontId="21" fillId="0" borderId="7" xfId="0" applyNumberFormat="1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164" fontId="21" fillId="0" borderId="7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 shrinkToFit="1"/>
    </xf>
    <xf numFmtId="166" fontId="21" fillId="0" borderId="8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7" xfId="0" applyFont="1" applyBorder="1" applyAlignment="1">
      <alignment horizontal="right"/>
    </xf>
    <xf numFmtId="0" fontId="21" fillId="0" borderId="6" xfId="0" applyFont="1" applyBorder="1" applyAlignment="1">
      <alignment horizontal="left"/>
    </xf>
    <xf numFmtId="0" fontId="19" fillId="0" borderId="10" xfId="0" applyFont="1" applyBorder="1" applyAlignment="1"/>
    <xf numFmtId="0" fontId="17" fillId="0" borderId="0" xfId="13" applyFont="1" applyAlignment="1">
      <alignment horizontal="left" vertical="center"/>
    </xf>
    <xf numFmtId="0" fontId="25" fillId="0" borderId="0" xfId="0" applyFont="1" applyAlignment="1">
      <alignment vertical="center"/>
    </xf>
    <xf numFmtId="165" fontId="25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25" fillId="0" borderId="0" xfId="0" applyFont="1"/>
    <xf numFmtId="166" fontId="25" fillId="0" borderId="0" xfId="0" applyNumberFormat="1" applyFont="1"/>
    <xf numFmtId="165" fontId="27" fillId="0" borderId="12" xfId="0" applyNumberFormat="1" applyFont="1" applyFill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0" fontId="4" fillId="13" borderId="1" xfId="0" applyFont="1" applyFill="1" applyBorder="1"/>
    <xf numFmtId="167" fontId="28" fillId="0" borderId="0" xfId="0" applyNumberFormat="1" applyFont="1" applyAlignment="1">
      <alignment horizontal="center"/>
    </xf>
    <xf numFmtId="0" fontId="29" fillId="0" borderId="0" xfId="0" applyFont="1" applyBorder="1" applyAlignment="1">
      <alignment horizontal="left" vertical="center"/>
    </xf>
    <xf numFmtId="164" fontId="29" fillId="0" borderId="7" xfId="0" applyNumberFormat="1" applyFont="1" applyBorder="1" applyAlignment="1">
      <alignment horizontal="center" vertical="center"/>
    </xf>
    <xf numFmtId="164" fontId="29" fillId="0" borderId="6" xfId="0" applyNumberFormat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3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1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shrinkToFit="1"/>
    </xf>
    <xf numFmtId="0" fontId="3" fillId="0" borderId="6" xfId="0" applyFont="1" applyBorder="1" applyAlignment="1">
      <alignment horizontal="left" shrinkToFit="1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13" borderId="1" xfId="0" applyFont="1" applyFill="1" applyBorder="1" applyAlignment="1">
      <alignment horizontal="right"/>
    </xf>
    <xf numFmtId="0" fontId="4" fillId="13" borderId="1" xfId="0" applyFont="1" applyFill="1" applyBorder="1" applyAlignment="1"/>
    <xf numFmtId="0" fontId="4" fillId="13" borderId="1" xfId="0" applyFont="1" applyFill="1" applyBorder="1" applyAlignment="1">
      <alignment horizontal="left"/>
    </xf>
    <xf numFmtId="0" fontId="4" fillId="0" borderId="2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19" fillId="0" borderId="0" xfId="0" applyFont="1" applyAlignment="1"/>
    <xf numFmtId="0" fontId="21" fillId="0" borderId="0" xfId="0" applyFont="1" applyAlignment="1">
      <alignment horizontal="left"/>
    </xf>
    <xf numFmtId="0" fontId="23" fillId="0" borderId="0" xfId="0" applyFont="1" applyAlignment="1"/>
    <xf numFmtId="0" fontId="21" fillId="0" borderId="0" xfId="0" applyFont="1" applyAlignment="1"/>
    <xf numFmtId="14" fontId="21" fillId="0" borderId="0" xfId="0" applyNumberFormat="1" applyFont="1" applyAlignment="1">
      <alignment horizontal="left"/>
    </xf>
    <xf numFmtId="0" fontId="21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6" xfId="0" applyFont="1" applyFill="1" applyBorder="1" applyAlignment="1">
      <alignment horizontal="left" vertical="center"/>
    </xf>
    <xf numFmtId="164" fontId="21" fillId="0" borderId="7" xfId="0" applyNumberFormat="1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164" fontId="21" fillId="0" borderId="7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164" fontId="21" fillId="0" borderId="0" xfId="0" applyNumberFormat="1" applyFont="1" applyAlignment="1">
      <alignment horizontal="center"/>
    </xf>
    <xf numFmtId="164" fontId="29" fillId="0" borderId="7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164" fontId="23" fillId="0" borderId="7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1" fillId="0" borderId="0" xfId="0" applyFont="1" applyBorder="1" applyAlignment="1">
      <alignment horizontal="left" shrinkToFit="1"/>
    </xf>
    <xf numFmtId="0" fontId="21" fillId="0" borderId="6" xfId="0" applyFont="1" applyBorder="1" applyAlignment="1">
      <alignment horizontal="left" shrinkToFit="1"/>
    </xf>
    <xf numFmtId="0" fontId="21" fillId="0" borderId="7" xfId="0" applyFont="1" applyBorder="1" applyAlignment="1">
      <alignment horizontal="right"/>
    </xf>
    <xf numFmtId="0" fontId="21" fillId="0" borderId="6" xfId="0" applyFont="1" applyBorder="1" applyAlignment="1"/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</cellXfs>
  <cellStyles count="17">
    <cellStyle name="%20 - Vurgu2" xfId="9"/>
    <cellStyle name="%40 - Vurgu1" xfId="8"/>
    <cellStyle name="%40 - Vurgu3" xfId="1"/>
    <cellStyle name="%40 - Vurgu4" xfId="10"/>
    <cellStyle name="%40 - Vurgu6" xfId="11"/>
    <cellStyle name="%60 - Vurgu1" xfId="6"/>
    <cellStyle name="%60 - Vurgu2" xfId="4"/>
    <cellStyle name="%60 - Vurgu3" xfId="2"/>
    <cellStyle name="%60 - Vurgu4" xfId="7"/>
    <cellStyle name="Başlık 4" xfId="5"/>
    <cellStyle name="Köprü" xfId="3" builtinId="8"/>
    <cellStyle name="Normal" xfId="0" builtinId="0"/>
    <cellStyle name="Stil 1" xfId="12"/>
    <cellStyle name="常规 2" xfId="14"/>
    <cellStyle name="常规_Book1" xfId="15"/>
    <cellStyle name="常规_PO061031-AM09-CN(CF601838)" xfId="13"/>
    <cellStyle name="样式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tchin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qtch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opLeftCell="A11" workbookViewId="0">
      <selection activeCell="A43" sqref="A43"/>
    </sheetView>
  </sheetViews>
  <sheetFormatPr defaultColWidth="9" defaultRowHeight="17.25"/>
  <cols>
    <col min="1" max="1" width="5.125" style="8" customWidth="1"/>
    <col min="2" max="2" width="5.875" style="8" customWidth="1"/>
    <col min="3" max="3" width="6.25" style="8" customWidth="1"/>
    <col min="4" max="4" width="12.25" style="19" customWidth="1"/>
    <col min="5" max="5" width="0.125" style="10" hidden="1" customWidth="1"/>
    <col min="6" max="6" width="14.375" style="19" customWidth="1"/>
    <col min="7" max="7" width="16" style="19" customWidth="1"/>
    <col min="8" max="8" width="6.125" style="9" customWidth="1"/>
    <col min="9" max="9" width="18.625" style="10" customWidth="1"/>
    <col min="10" max="10" width="12.875" style="20" customWidth="1"/>
    <col min="11" max="16384" width="9" style="8"/>
  </cols>
  <sheetData>
    <row r="1" spans="1:10" ht="21.75" customHeight="1">
      <c r="A1" s="12" t="s">
        <v>0</v>
      </c>
      <c r="D1" s="13"/>
      <c r="E1" s="13"/>
      <c r="F1" s="13"/>
      <c r="G1" s="13"/>
      <c r="H1" s="13"/>
      <c r="I1" s="100" t="s">
        <v>1</v>
      </c>
      <c r="J1" s="100"/>
    </row>
    <row r="2" spans="1:10" ht="1.5" hidden="1" customHeight="1">
      <c r="D2" s="9"/>
      <c r="F2" s="11"/>
      <c r="G2" s="11"/>
      <c r="J2" s="42"/>
    </row>
    <row r="3" spans="1:10" ht="18.75" customHeight="1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42"/>
    </row>
    <row r="4" spans="1:10" ht="1.5" hidden="1" customHeight="1"/>
    <row r="5" spans="1:10" ht="19.5" customHeight="1">
      <c r="A5" s="102" t="s">
        <v>3</v>
      </c>
      <c r="B5" s="103"/>
      <c r="C5" s="103"/>
      <c r="D5" s="103"/>
      <c r="F5" s="21"/>
      <c r="G5" s="21"/>
      <c r="H5" s="104" t="s">
        <v>69</v>
      </c>
      <c r="I5" s="104"/>
      <c r="J5" s="43" t="s">
        <v>68</v>
      </c>
    </row>
    <row r="6" spans="1:10" ht="19.5" customHeight="1">
      <c r="I6" s="21" t="s">
        <v>4</v>
      </c>
      <c r="J6" s="93">
        <v>42985</v>
      </c>
    </row>
    <row r="7" spans="1:10" ht="18">
      <c r="A7" s="105" t="s">
        <v>5</v>
      </c>
      <c r="B7" s="106"/>
      <c r="C7" s="101" t="s">
        <v>6</v>
      </c>
      <c r="D7" s="101"/>
      <c r="E7" s="101"/>
      <c r="F7" s="101"/>
      <c r="G7" s="101"/>
      <c r="H7" s="107"/>
      <c r="I7" s="108"/>
    </row>
    <row r="8" spans="1:10" ht="18">
      <c r="A8" s="105" t="s">
        <v>7</v>
      </c>
      <c r="B8" s="106"/>
      <c r="C8" s="23" t="s">
        <v>8</v>
      </c>
      <c r="D8" s="23"/>
      <c r="E8" s="23"/>
      <c r="F8" s="23"/>
      <c r="G8" s="23"/>
      <c r="H8" s="23"/>
      <c r="I8" s="23"/>
      <c r="J8" s="44"/>
    </row>
    <row r="9" spans="1:10" ht="18">
      <c r="A9" s="22"/>
      <c r="B9" s="16"/>
      <c r="C9" s="24" t="s">
        <v>9</v>
      </c>
      <c r="D9" s="24"/>
      <c r="E9" s="24"/>
      <c r="F9" s="24"/>
      <c r="G9" s="24"/>
      <c r="H9" s="24"/>
      <c r="I9" s="24"/>
      <c r="J9" s="44"/>
    </row>
    <row r="10" spans="1:10" s="2" customFormat="1" ht="19.5" customHeight="1">
      <c r="A10" s="109" t="s">
        <v>10</v>
      </c>
      <c r="B10" s="109"/>
      <c r="C10" s="110"/>
      <c r="D10" s="111" t="s">
        <v>11</v>
      </c>
      <c r="E10" s="112"/>
      <c r="F10" s="25" t="s">
        <v>12</v>
      </c>
      <c r="G10" s="25" t="s">
        <v>13</v>
      </c>
      <c r="H10" s="111" t="s">
        <v>14</v>
      </c>
      <c r="I10" s="113"/>
      <c r="J10" s="45" t="s">
        <v>15</v>
      </c>
    </row>
    <row r="11" spans="1:10" s="6" customFormat="1" ht="15" customHeight="1">
      <c r="A11" s="114">
        <f>D11/5</f>
        <v>100</v>
      </c>
      <c r="B11" s="103"/>
      <c r="C11" s="115"/>
      <c r="D11" s="26">
        <v>500</v>
      </c>
      <c r="E11" s="27"/>
      <c r="F11" s="28">
        <f>A11*7.1</f>
        <v>710</v>
      </c>
      <c r="G11" s="28">
        <f>A11*7.8</f>
        <v>780</v>
      </c>
      <c r="H11" s="116" t="s">
        <v>16</v>
      </c>
      <c r="I11" s="117"/>
      <c r="J11" s="46">
        <v>4.3</v>
      </c>
    </row>
    <row r="12" spans="1:10" s="6" customFormat="1" ht="15" customHeight="1">
      <c r="A12" s="29"/>
      <c r="B12" s="30"/>
      <c r="C12" s="31"/>
      <c r="D12" s="26" t="s">
        <v>17</v>
      </c>
      <c r="E12" s="27"/>
      <c r="F12" s="28"/>
      <c r="G12" s="28"/>
      <c r="H12" s="32" t="s">
        <v>18</v>
      </c>
      <c r="I12" s="31"/>
      <c r="J12" s="46"/>
    </row>
    <row r="13" spans="1:10" s="6" customFormat="1" ht="15" customHeight="1">
      <c r="A13" s="114"/>
      <c r="B13" s="114"/>
      <c r="C13" s="115"/>
      <c r="D13" s="26"/>
      <c r="E13" s="27"/>
      <c r="F13" s="28"/>
      <c r="G13" s="28"/>
      <c r="H13" s="32" t="s">
        <v>19</v>
      </c>
      <c r="I13" s="31"/>
      <c r="J13" s="46"/>
    </row>
    <row r="14" spans="1:10" s="6" customFormat="1" ht="15" customHeight="1">
      <c r="A14" s="33"/>
      <c r="B14" s="118"/>
      <c r="C14" s="119"/>
      <c r="D14" s="26"/>
      <c r="E14" s="27"/>
      <c r="F14" s="28"/>
      <c r="G14" s="28"/>
      <c r="H14" s="32" t="s">
        <v>20</v>
      </c>
      <c r="I14" s="31"/>
      <c r="J14" s="46"/>
    </row>
    <row r="15" spans="1:10" s="6" customFormat="1" ht="15" customHeight="1">
      <c r="A15" s="33"/>
      <c r="B15" s="118"/>
      <c r="C15" s="119"/>
      <c r="D15" s="26"/>
      <c r="E15" s="27"/>
      <c r="F15" s="28"/>
      <c r="G15" s="28"/>
      <c r="H15" s="120" t="s">
        <v>21</v>
      </c>
      <c r="I15" s="119"/>
      <c r="J15" s="46"/>
    </row>
    <row r="16" spans="1:10" s="6" customFormat="1" ht="15" customHeight="1">
      <c r="A16" s="114"/>
      <c r="B16" s="114"/>
      <c r="C16" s="115"/>
      <c r="D16" s="34"/>
      <c r="E16" s="27"/>
      <c r="F16" s="28"/>
      <c r="G16" s="28"/>
      <c r="H16" s="32"/>
      <c r="I16" s="31"/>
      <c r="J16" s="46"/>
    </row>
    <row r="17" spans="1:10" s="6" customFormat="1" ht="15" customHeight="1">
      <c r="A17" s="114">
        <f>D17/5</f>
        <v>100</v>
      </c>
      <c r="B17" s="103"/>
      <c r="C17" s="115"/>
      <c r="D17" s="26">
        <v>500</v>
      </c>
      <c r="E17" s="27"/>
      <c r="F17" s="28">
        <f>A17*7.1</f>
        <v>710</v>
      </c>
      <c r="G17" s="28">
        <f>A17*7.8</f>
        <v>780</v>
      </c>
      <c r="H17" s="116" t="s">
        <v>22</v>
      </c>
      <c r="I17" s="117"/>
      <c r="J17" s="46">
        <v>4.3</v>
      </c>
    </row>
    <row r="18" spans="1:10" s="6" customFormat="1" ht="15" customHeight="1">
      <c r="A18" s="29"/>
      <c r="B18" s="30"/>
      <c r="C18" s="31"/>
      <c r="D18" s="26" t="s">
        <v>23</v>
      </c>
      <c r="E18" s="27"/>
      <c r="F18" s="28"/>
      <c r="G18" s="28"/>
      <c r="H18" s="32" t="s">
        <v>18</v>
      </c>
      <c r="I18" s="31"/>
      <c r="J18" s="46"/>
    </row>
    <row r="19" spans="1:10" s="6" customFormat="1" ht="15" customHeight="1">
      <c r="A19" s="114"/>
      <c r="B19" s="114"/>
      <c r="C19" s="115"/>
      <c r="D19" s="26"/>
      <c r="E19" s="27"/>
      <c r="F19" s="28"/>
      <c r="G19" s="28"/>
      <c r="H19" s="32" t="s">
        <v>19</v>
      </c>
      <c r="I19" s="31"/>
      <c r="J19" s="46"/>
    </row>
    <row r="20" spans="1:10" s="6" customFormat="1" ht="15" customHeight="1">
      <c r="A20" s="33"/>
      <c r="B20" s="118"/>
      <c r="C20" s="119"/>
      <c r="D20" s="26"/>
      <c r="E20" s="27"/>
      <c r="F20" s="28"/>
      <c r="G20" s="28"/>
      <c r="H20" s="32" t="s">
        <v>20</v>
      </c>
      <c r="I20" s="31"/>
      <c r="J20" s="46"/>
    </row>
    <row r="21" spans="1:10" s="6" customFormat="1" ht="15" customHeight="1">
      <c r="A21" s="33"/>
      <c r="B21" s="118"/>
      <c r="C21" s="119"/>
      <c r="D21" s="26"/>
      <c r="E21" s="27"/>
      <c r="F21" s="28"/>
      <c r="G21" s="28"/>
      <c r="H21" s="120" t="s">
        <v>21</v>
      </c>
      <c r="I21" s="119"/>
      <c r="J21" s="46"/>
    </row>
    <row r="22" spans="1:10" s="6" customFormat="1" ht="15" customHeight="1">
      <c r="A22" s="114"/>
      <c r="B22" s="114"/>
      <c r="C22" s="115"/>
      <c r="D22" s="34"/>
      <c r="E22" s="27"/>
      <c r="F22" s="28"/>
      <c r="G22" s="28"/>
      <c r="H22" s="32"/>
      <c r="I22" s="31"/>
      <c r="J22" s="46"/>
    </row>
    <row r="23" spans="1:10" s="6" customFormat="1" ht="15" customHeight="1">
      <c r="A23" s="114">
        <f>D23/5</f>
        <v>100</v>
      </c>
      <c r="B23" s="103"/>
      <c r="C23" s="115"/>
      <c r="D23" s="26">
        <v>500</v>
      </c>
      <c r="E23" s="27"/>
      <c r="F23" s="28">
        <f>A23*7.1</f>
        <v>710</v>
      </c>
      <c r="G23" s="28">
        <f>A23*7.8</f>
        <v>780</v>
      </c>
      <c r="H23" s="116" t="s">
        <v>24</v>
      </c>
      <c r="I23" s="117"/>
      <c r="J23" s="46">
        <v>4.3</v>
      </c>
    </row>
    <row r="24" spans="1:10" s="6" customFormat="1" ht="15" customHeight="1">
      <c r="A24" s="29"/>
      <c r="B24" s="30"/>
      <c r="C24" s="31"/>
      <c r="D24" s="26" t="s">
        <v>25</v>
      </c>
      <c r="E24" s="27"/>
      <c r="F24" s="28"/>
      <c r="G24" s="28"/>
      <c r="H24" s="32" t="s">
        <v>18</v>
      </c>
      <c r="I24" s="31"/>
      <c r="J24" s="46"/>
    </row>
    <row r="25" spans="1:10" s="6" customFormat="1" ht="15" customHeight="1">
      <c r="A25" s="114"/>
      <c r="B25" s="114"/>
      <c r="C25" s="115"/>
      <c r="D25" s="26"/>
      <c r="E25" s="27"/>
      <c r="F25" s="28"/>
      <c r="G25" s="28"/>
      <c r="H25" s="32" t="s">
        <v>19</v>
      </c>
      <c r="I25" s="31"/>
      <c r="J25" s="46"/>
    </row>
    <row r="26" spans="1:10" s="6" customFormat="1" ht="15" customHeight="1">
      <c r="A26" s="33"/>
      <c r="B26" s="118"/>
      <c r="C26" s="119"/>
      <c r="D26" s="26"/>
      <c r="E26" s="27"/>
      <c r="F26" s="28"/>
      <c r="G26" s="28"/>
      <c r="H26" s="32" t="s">
        <v>20</v>
      </c>
      <c r="I26" s="31"/>
      <c r="J26" s="46"/>
    </row>
    <row r="27" spans="1:10" s="6" customFormat="1" ht="15" customHeight="1">
      <c r="A27" s="33"/>
      <c r="B27" s="118"/>
      <c r="C27" s="119"/>
      <c r="D27" s="26"/>
      <c r="E27" s="27"/>
      <c r="F27" s="28"/>
      <c r="G27" s="28"/>
      <c r="H27" s="120" t="s">
        <v>21</v>
      </c>
      <c r="I27" s="119"/>
      <c r="J27" s="46"/>
    </row>
    <row r="28" spans="1:10" s="6" customFormat="1" ht="15" customHeight="1">
      <c r="A28" s="114"/>
      <c r="B28" s="114"/>
      <c r="C28" s="115"/>
      <c r="D28" s="34"/>
      <c r="E28" s="27"/>
      <c r="F28" s="28"/>
      <c r="G28" s="28"/>
      <c r="H28" s="32"/>
      <c r="I28" s="31"/>
      <c r="J28" s="46"/>
    </row>
    <row r="29" spans="1:10" s="6" customFormat="1" ht="15" customHeight="1">
      <c r="A29" s="114">
        <f>D29/5</f>
        <v>100</v>
      </c>
      <c r="B29" s="103"/>
      <c r="C29" s="115"/>
      <c r="D29" s="26">
        <v>500</v>
      </c>
      <c r="E29" s="27"/>
      <c r="F29" s="28">
        <f>A29*7.1</f>
        <v>710</v>
      </c>
      <c r="G29" s="28">
        <f>A29*7.7</f>
        <v>770</v>
      </c>
      <c r="H29" s="116" t="s">
        <v>26</v>
      </c>
      <c r="I29" s="117"/>
      <c r="J29" s="46">
        <v>4.3</v>
      </c>
    </row>
    <row r="30" spans="1:10" s="6" customFormat="1" ht="15" customHeight="1">
      <c r="A30" s="29"/>
      <c r="B30" s="30"/>
      <c r="C30" s="31"/>
      <c r="D30" s="26" t="s">
        <v>27</v>
      </c>
      <c r="E30" s="27"/>
      <c r="F30" s="28"/>
      <c r="G30" s="28"/>
      <c r="H30" s="32" t="s">
        <v>18</v>
      </c>
      <c r="I30" s="31"/>
      <c r="J30" s="46"/>
    </row>
    <row r="31" spans="1:10" s="6" customFormat="1" ht="15" customHeight="1">
      <c r="A31" s="114"/>
      <c r="B31" s="114"/>
      <c r="C31" s="115"/>
      <c r="D31" s="26"/>
      <c r="E31" s="27"/>
      <c r="F31" s="28"/>
      <c r="G31" s="28"/>
      <c r="H31" s="32" t="s">
        <v>19</v>
      </c>
      <c r="I31" s="31"/>
      <c r="J31" s="46"/>
    </row>
    <row r="32" spans="1:10" s="6" customFormat="1" ht="15" customHeight="1">
      <c r="A32" s="33"/>
      <c r="B32" s="118"/>
      <c r="C32" s="119"/>
      <c r="D32" s="26"/>
      <c r="E32" s="27"/>
      <c r="F32" s="28"/>
      <c r="G32" s="28"/>
      <c r="H32" s="32" t="s">
        <v>28</v>
      </c>
      <c r="I32" s="31"/>
      <c r="J32" s="46"/>
    </row>
    <row r="33" spans="1:10" s="6" customFormat="1" ht="15" customHeight="1">
      <c r="A33" s="33"/>
      <c r="B33" s="118"/>
      <c r="C33" s="119"/>
      <c r="D33" s="26"/>
      <c r="E33" s="27"/>
      <c r="F33" s="28"/>
      <c r="G33" s="28"/>
      <c r="H33" s="120" t="s">
        <v>21</v>
      </c>
      <c r="I33" s="119"/>
      <c r="J33" s="46"/>
    </row>
    <row r="34" spans="1:10" s="6" customFormat="1" ht="15" customHeight="1">
      <c r="A34" s="33"/>
      <c r="B34" s="30"/>
      <c r="C34" s="31"/>
      <c r="D34" s="26"/>
      <c r="E34" s="27"/>
      <c r="F34" s="28"/>
      <c r="G34" s="28"/>
      <c r="H34" s="32"/>
      <c r="I34" s="31"/>
      <c r="J34" s="46"/>
    </row>
    <row r="35" spans="1:10" s="6" customFormat="1" ht="15" customHeight="1">
      <c r="A35" s="114">
        <v>1</v>
      </c>
      <c r="B35" s="103"/>
      <c r="C35" s="115"/>
      <c r="D35" s="26">
        <v>60</v>
      </c>
      <c r="E35" s="27"/>
      <c r="F35" s="28">
        <v>8.9</v>
      </c>
      <c r="G35" s="28">
        <v>10.9</v>
      </c>
      <c r="H35" s="116" t="s">
        <v>29</v>
      </c>
      <c r="I35" s="117"/>
      <c r="J35" s="46">
        <v>4.8000000000000001E-2</v>
      </c>
    </row>
    <row r="36" spans="1:10" s="6" customFormat="1" ht="15" customHeight="1">
      <c r="A36" s="114"/>
      <c r="B36" s="103"/>
      <c r="C36" s="115"/>
      <c r="D36" s="26"/>
      <c r="E36" s="27"/>
      <c r="F36" s="28"/>
      <c r="G36" s="28"/>
      <c r="H36" s="32" t="s">
        <v>30</v>
      </c>
      <c r="I36" s="31"/>
      <c r="J36" s="46"/>
    </row>
    <row r="37" spans="1:10" s="6" customFormat="1" ht="15" customHeight="1">
      <c r="A37" s="114"/>
      <c r="B37" s="114"/>
      <c r="C37" s="115"/>
      <c r="D37" s="26"/>
      <c r="E37" s="27"/>
      <c r="F37" s="28"/>
      <c r="G37" s="28"/>
      <c r="H37" s="32" t="s">
        <v>31</v>
      </c>
      <c r="I37" s="31"/>
      <c r="J37" s="46"/>
    </row>
    <row r="38" spans="1:10" s="6" customFormat="1" ht="15" customHeight="1">
      <c r="A38" s="33"/>
      <c r="B38" s="118"/>
      <c r="C38" s="119"/>
      <c r="D38" s="26"/>
      <c r="E38" s="27"/>
      <c r="F38" s="28"/>
      <c r="G38" s="28"/>
      <c r="H38" s="32" t="s">
        <v>32</v>
      </c>
      <c r="I38" s="31"/>
      <c r="J38" s="46"/>
    </row>
    <row r="39" spans="1:10" s="6" customFormat="1" ht="15" customHeight="1">
      <c r="A39" s="33"/>
      <c r="B39" s="118"/>
      <c r="C39" s="119"/>
      <c r="D39" s="26"/>
      <c r="E39" s="27"/>
      <c r="F39" s="28"/>
      <c r="G39" s="28"/>
      <c r="H39" s="120" t="s">
        <v>21</v>
      </c>
      <c r="I39" s="119"/>
      <c r="J39" s="46"/>
    </row>
    <row r="40" spans="1:10" s="6" customFormat="1" ht="15" customHeight="1">
      <c r="A40" s="114"/>
      <c r="B40" s="114"/>
      <c r="C40" s="115"/>
      <c r="D40" s="34"/>
      <c r="E40" s="27"/>
      <c r="F40" s="28"/>
      <c r="G40" s="28"/>
      <c r="H40" s="32"/>
      <c r="I40" s="31"/>
      <c r="J40" s="46"/>
    </row>
    <row r="41" spans="1:10" s="6" customFormat="1" ht="15" customHeight="1">
      <c r="A41" s="35" t="s">
        <v>33</v>
      </c>
      <c r="B41" s="35"/>
      <c r="C41" s="36"/>
      <c r="D41" s="32"/>
      <c r="E41" s="31"/>
      <c r="F41" s="37"/>
      <c r="G41" s="37"/>
      <c r="H41" s="127"/>
      <c r="I41" s="128"/>
      <c r="J41" s="47"/>
    </row>
    <row r="42" spans="1:10" s="6" customFormat="1" ht="15" customHeight="1">
      <c r="A42" s="33"/>
      <c r="B42" s="29"/>
      <c r="C42" s="31"/>
      <c r="D42" s="26"/>
      <c r="E42" s="27"/>
      <c r="F42" s="28"/>
      <c r="G42" s="28"/>
      <c r="H42" s="120"/>
      <c r="I42" s="119"/>
      <c r="J42" s="46"/>
    </row>
    <row r="43" spans="1:10" s="6" customFormat="1" ht="15" customHeight="1">
      <c r="A43" s="33"/>
      <c r="B43" s="29"/>
      <c r="C43" s="31"/>
      <c r="D43" s="26"/>
      <c r="E43" s="27"/>
      <c r="F43" s="28"/>
      <c r="G43" s="28"/>
      <c r="H43" s="120"/>
      <c r="I43" s="119"/>
      <c r="J43" s="46"/>
    </row>
    <row r="44" spans="1:10" s="6" customFormat="1" ht="15" customHeight="1">
      <c r="A44" s="33"/>
      <c r="B44" s="118"/>
      <c r="C44" s="119"/>
      <c r="D44" s="26"/>
      <c r="E44" s="27"/>
      <c r="F44" s="28"/>
      <c r="G44" s="28"/>
      <c r="H44" s="120"/>
      <c r="I44" s="119"/>
      <c r="J44" s="46"/>
    </row>
    <row r="45" spans="1:10" ht="15" customHeight="1">
      <c r="A45" s="121">
        <f>SUM(A11:C40)</f>
        <v>401</v>
      </c>
      <c r="B45" s="121"/>
      <c r="C45" s="122"/>
      <c r="D45" s="38">
        <f>SUM(D11:D37)</f>
        <v>2060</v>
      </c>
      <c r="E45" s="39"/>
      <c r="F45" s="40">
        <f>SUM(F11:F35)</f>
        <v>2848.9</v>
      </c>
      <c r="G45" s="40">
        <f>SUM(G11:G40)</f>
        <v>3120.9</v>
      </c>
      <c r="H45" s="41"/>
      <c r="I45" s="39"/>
      <c r="J45" s="95">
        <f>SUM(J11:J35)</f>
        <v>17.247999999999998</v>
      </c>
    </row>
    <row r="46" spans="1:10">
      <c r="A46" s="94"/>
      <c r="B46" s="123"/>
      <c r="C46" s="124"/>
      <c r="D46" s="124"/>
      <c r="E46" s="124"/>
      <c r="F46" s="124"/>
      <c r="G46" s="124"/>
      <c r="H46" s="125"/>
      <c r="I46" s="124"/>
      <c r="J46" s="48"/>
    </row>
    <row r="47" spans="1:10">
      <c r="A47" s="14"/>
      <c r="B47" s="126"/>
      <c r="C47" s="126"/>
      <c r="D47" s="126"/>
      <c r="E47" s="126"/>
      <c r="F47" s="126"/>
      <c r="G47" s="126"/>
      <c r="H47" s="126"/>
      <c r="I47" s="126"/>
      <c r="J47" s="49"/>
    </row>
  </sheetData>
  <mergeCells count="55">
    <mergeCell ref="A45:C45"/>
    <mergeCell ref="B46:G46"/>
    <mergeCell ref="H46:I46"/>
    <mergeCell ref="B47:I47"/>
    <mergeCell ref="A40:C40"/>
    <mergeCell ref="H41:I41"/>
    <mergeCell ref="H42:I42"/>
    <mergeCell ref="H43:I43"/>
    <mergeCell ref="B44:C44"/>
    <mergeCell ref="H44:I44"/>
    <mergeCell ref="A36:C36"/>
    <mergeCell ref="A37:C37"/>
    <mergeCell ref="B38:C38"/>
    <mergeCell ref="B39:C39"/>
    <mergeCell ref="H39:I39"/>
    <mergeCell ref="A31:C31"/>
    <mergeCell ref="B32:C32"/>
    <mergeCell ref="B33:C33"/>
    <mergeCell ref="H33:I33"/>
    <mergeCell ref="A35:C35"/>
    <mergeCell ref="H35:I35"/>
    <mergeCell ref="B27:C27"/>
    <mergeCell ref="H27:I27"/>
    <mergeCell ref="A28:C28"/>
    <mergeCell ref="A29:C29"/>
    <mergeCell ref="H29:I29"/>
    <mergeCell ref="A22:C22"/>
    <mergeCell ref="A23:C23"/>
    <mergeCell ref="H23:I23"/>
    <mergeCell ref="A25:C25"/>
    <mergeCell ref="B26:C26"/>
    <mergeCell ref="A17:C17"/>
    <mergeCell ref="H17:I17"/>
    <mergeCell ref="A19:C19"/>
    <mergeCell ref="B20:C20"/>
    <mergeCell ref="B21:C21"/>
    <mergeCell ref="H21:I21"/>
    <mergeCell ref="A13:C13"/>
    <mergeCell ref="B14:C14"/>
    <mergeCell ref="B15:C15"/>
    <mergeCell ref="H15:I15"/>
    <mergeCell ref="A16:C16"/>
    <mergeCell ref="A8:B8"/>
    <mergeCell ref="A10:C10"/>
    <mergeCell ref="D10:E10"/>
    <mergeCell ref="H10:I10"/>
    <mergeCell ref="A11:C11"/>
    <mergeCell ref="H11:I11"/>
    <mergeCell ref="I1:J1"/>
    <mergeCell ref="A3:I3"/>
    <mergeCell ref="A5:D5"/>
    <mergeCell ref="H5:I5"/>
    <mergeCell ref="A7:B7"/>
    <mergeCell ref="C7:G7"/>
    <mergeCell ref="H7:I7"/>
  </mergeCells>
  <hyperlinks>
    <hyperlink ref="A5" r:id="rId1"/>
  </hyperlinks>
  <printOptions horizontalCentered="1"/>
  <pageMargins left="0.19685039370078741" right="0.19685039370078741" top="0.39370078740157483" bottom="0" header="0.51181102362204722" footer="0.51181102362204722"/>
  <pageSetup paperSize="9"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workbookViewId="0">
      <selection activeCell="H5" sqref="H5:I5"/>
    </sheetView>
  </sheetViews>
  <sheetFormatPr defaultColWidth="9" defaultRowHeight="17.25"/>
  <cols>
    <col min="1" max="1" width="5.125" style="8" customWidth="1"/>
    <col min="2" max="2" width="5.875" style="8" customWidth="1"/>
    <col min="3" max="3" width="47.625" style="8" customWidth="1"/>
    <col min="4" max="4" width="12.625" style="8" customWidth="1"/>
    <col min="5" max="5" width="6" style="9" customWidth="1"/>
    <col min="6" max="6" width="4.75" style="10" customWidth="1"/>
    <col min="7" max="7" width="8.625" style="11" customWidth="1"/>
    <col min="8" max="8" width="6.125" style="9" customWidth="1"/>
    <col min="9" max="9" width="10.125" style="10" customWidth="1"/>
    <col min="10" max="16384" width="9" style="8"/>
  </cols>
  <sheetData>
    <row r="1" spans="1:10" ht="23.25" customHeight="1">
      <c r="A1" s="51" t="s">
        <v>0</v>
      </c>
      <c r="B1" s="52"/>
      <c r="C1" s="52"/>
      <c r="D1" s="52"/>
      <c r="E1" s="129" t="s">
        <v>34</v>
      </c>
      <c r="F1" s="129"/>
      <c r="G1" s="129"/>
      <c r="H1" s="129"/>
      <c r="I1" s="130"/>
    </row>
    <row r="2" spans="1:10" ht="1.5" hidden="1" customHeight="1">
      <c r="A2" s="52"/>
      <c r="B2" s="52"/>
      <c r="C2" s="52"/>
      <c r="D2" s="52"/>
      <c r="E2" s="53"/>
      <c r="F2" s="54"/>
      <c r="G2" s="55"/>
      <c r="H2" s="53"/>
      <c r="I2" s="54"/>
    </row>
    <row r="3" spans="1:10" s="1" customFormat="1" ht="15" customHeight="1">
      <c r="A3" s="131" t="s">
        <v>2</v>
      </c>
      <c r="B3" s="131"/>
      <c r="C3" s="131"/>
      <c r="D3" s="131"/>
      <c r="E3" s="131"/>
      <c r="F3" s="56"/>
      <c r="G3" s="57"/>
      <c r="H3" s="58"/>
      <c r="I3" s="56"/>
    </row>
    <row r="4" spans="1:10" s="1" customFormat="1" ht="15" customHeight="1">
      <c r="A4" s="131" t="s">
        <v>35</v>
      </c>
      <c r="B4" s="131"/>
      <c r="C4" s="131"/>
      <c r="D4" s="56"/>
      <c r="E4" s="58"/>
      <c r="F4" s="56"/>
      <c r="G4" s="59"/>
      <c r="H4" s="131"/>
      <c r="I4" s="131"/>
    </row>
    <row r="5" spans="1:10" s="1" customFormat="1" ht="18" customHeight="1">
      <c r="A5" s="60"/>
      <c r="B5" s="60"/>
      <c r="C5" s="61" t="s">
        <v>3</v>
      </c>
      <c r="D5" s="61"/>
      <c r="E5" s="58"/>
      <c r="F5" s="56"/>
      <c r="G5" s="58" t="s">
        <v>69</v>
      </c>
      <c r="H5" s="131" t="s">
        <v>68</v>
      </c>
      <c r="I5" s="131"/>
      <c r="J5" s="17"/>
    </row>
    <row r="6" spans="1:10" s="1" customFormat="1" ht="13.5" customHeight="1">
      <c r="A6" s="132" t="s">
        <v>5</v>
      </c>
      <c r="B6" s="133"/>
      <c r="C6" s="131" t="s">
        <v>6</v>
      </c>
      <c r="D6" s="131"/>
      <c r="E6" s="131"/>
      <c r="F6" s="131"/>
      <c r="G6" s="58" t="s">
        <v>4</v>
      </c>
      <c r="H6" s="134">
        <v>42985</v>
      </c>
      <c r="I6" s="134"/>
      <c r="J6" s="17"/>
    </row>
    <row r="7" spans="1:10" s="1" customFormat="1" ht="15.75" customHeight="1">
      <c r="A7" s="132" t="s">
        <v>7</v>
      </c>
      <c r="B7" s="133"/>
      <c r="C7" s="131" t="s">
        <v>8</v>
      </c>
      <c r="D7" s="131"/>
      <c r="E7" s="131"/>
      <c r="F7" s="131"/>
      <c r="G7" s="131"/>
      <c r="H7" s="131"/>
      <c r="I7" s="56"/>
    </row>
    <row r="8" spans="1:10" s="1" customFormat="1" ht="14.25">
      <c r="A8" s="132"/>
      <c r="B8" s="133"/>
      <c r="C8" s="131" t="s">
        <v>9</v>
      </c>
      <c r="D8" s="131"/>
      <c r="E8" s="131"/>
      <c r="F8" s="131"/>
      <c r="G8" s="135"/>
      <c r="H8" s="135"/>
      <c r="I8" s="56"/>
    </row>
    <row r="9" spans="1:10" s="2" customFormat="1" ht="15" customHeight="1">
      <c r="A9" s="136" t="s">
        <v>36</v>
      </c>
      <c r="B9" s="136"/>
      <c r="C9" s="137"/>
      <c r="D9" s="62"/>
      <c r="E9" s="138" t="s">
        <v>37</v>
      </c>
      <c r="F9" s="139"/>
      <c r="G9" s="63" t="s">
        <v>38</v>
      </c>
      <c r="H9" s="138" t="s">
        <v>39</v>
      </c>
      <c r="I9" s="140"/>
    </row>
    <row r="10" spans="1:10" s="3" customFormat="1" ht="15" customHeight="1">
      <c r="A10" s="141" t="s">
        <v>40</v>
      </c>
      <c r="B10" s="141"/>
      <c r="C10" s="141"/>
      <c r="D10" s="64" t="s">
        <v>70</v>
      </c>
      <c r="E10" s="142">
        <v>28</v>
      </c>
      <c r="F10" s="143"/>
      <c r="G10" s="65">
        <v>495</v>
      </c>
      <c r="H10" s="144">
        <f>E10*G10</f>
        <v>13860</v>
      </c>
      <c r="I10" s="145"/>
    </row>
    <row r="11" spans="1:10" s="3" customFormat="1" ht="15" customHeight="1">
      <c r="A11" s="146" t="s">
        <v>41</v>
      </c>
      <c r="B11" s="146"/>
      <c r="C11" s="147"/>
      <c r="D11" s="66" t="s">
        <v>70</v>
      </c>
      <c r="E11" s="142">
        <v>28</v>
      </c>
      <c r="F11" s="143"/>
      <c r="G11" s="65">
        <v>5</v>
      </c>
      <c r="H11" s="144" t="s">
        <v>42</v>
      </c>
      <c r="I11" s="145"/>
      <c r="J11" s="18"/>
    </row>
    <row r="12" spans="1:10" s="3" customFormat="1" ht="15" customHeight="1">
      <c r="A12" s="148" t="s">
        <v>43</v>
      </c>
      <c r="B12" s="141"/>
      <c r="C12" s="141"/>
      <c r="D12" s="64"/>
      <c r="E12" s="67"/>
      <c r="F12" s="68"/>
      <c r="G12" s="65"/>
      <c r="H12" s="67"/>
      <c r="I12" s="69"/>
    </row>
    <row r="13" spans="1:10" s="3" customFormat="1" ht="15" customHeight="1">
      <c r="A13" s="141"/>
      <c r="B13" s="141"/>
      <c r="C13" s="141"/>
      <c r="D13" s="64"/>
      <c r="E13" s="142"/>
      <c r="F13" s="143"/>
      <c r="G13" s="65"/>
      <c r="H13" s="144"/>
      <c r="I13" s="145"/>
    </row>
    <row r="14" spans="1:10" s="3" customFormat="1" ht="15" customHeight="1">
      <c r="A14" s="141" t="s">
        <v>40</v>
      </c>
      <c r="B14" s="141"/>
      <c r="C14" s="141"/>
      <c r="D14" s="66" t="s">
        <v>70</v>
      </c>
      <c r="E14" s="142">
        <v>25.5</v>
      </c>
      <c r="F14" s="143"/>
      <c r="G14" s="65">
        <v>495</v>
      </c>
      <c r="H14" s="144">
        <f>E14*G14</f>
        <v>12622.5</v>
      </c>
      <c r="I14" s="145"/>
    </row>
    <row r="15" spans="1:10" s="3" customFormat="1" ht="15" customHeight="1">
      <c r="A15" s="146" t="s">
        <v>41</v>
      </c>
      <c r="B15" s="146"/>
      <c r="C15" s="147"/>
      <c r="D15" s="66" t="s">
        <v>70</v>
      </c>
      <c r="E15" s="142">
        <v>25.5</v>
      </c>
      <c r="F15" s="143"/>
      <c r="G15" s="65">
        <v>5</v>
      </c>
      <c r="H15" s="144" t="s">
        <v>42</v>
      </c>
      <c r="I15" s="145"/>
      <c r="J15" s="18"/>
    </row>
    <row r="16" spans="1:10" s="3" customFormat="1" ht="15" customHeight="1">
      <c r="A16" s="148" t="s">
        <v>44</v>
      </c>
      <c r="B16" s="141"/>
      <c r="C16" s="141"/>
      <c r="D16" s="64"/>
      <c r="E16" s="67"/>
      <c r="F16" s="68"/>
      <c r="G16" s="65"/>
      <c r="H16" s="67"/>
      <c r="I16" s="69"/>
    </row>
    <row r="17" spans="1:10" s="3" customFormat="1" ht="15" customHeight="1">
      <c r="A17" s="66"/>
      <c r="B17" s="66"/>
      <c r="C17" s="70"/>
      <c r="D17" s="66"/>
      <c r="E17" s="71"/>
      <c r="F17" s="72"/>
      <c r="G17" s="65"/>
      <c r="H17" s="73"/>
      <c r="I17" s="74"/>
      <c r="J17" s="18"/>
    </row>
    <row r="18" spans="1:10" s="3" customFormat="1" ht="15" customHeight="1">
      <c r="A18" s="141" t="s">
        <v>45</v>
      </c>
      <c r="B18" s="141"/>
      <c r="C18" s="141"/>
      <c r="D18" s="66" t="s">
        <v>70</v>
      </c>
      <c r="E18" s="142">
        <v>27</v>
      </c>
      <c r="F18" s="143"/>
      <c r="G18" s="65">
        <v>495</v>
      </c>
      <c r="H18" s="144">
        <f>E18*G18</f>
        <v>13365</v>
      </c>
      <c r="I18" s="145"/>
    </row>
    <row r="19" spans="1:10" s="3" customFormat="1" ht="15" customHeight="1">
      <c r="A19" s="146" t="s">
        <v>46</v>
      </c>
      <c r="B19" s="146"/>
      <c r="C19" s="147"/>
      <c r="D19" s="66" t="s">
        <v>70</v>
      </c>
      <c r="E19" s="142">
        <v>27</v>
      </c>
      <c r="F19" s="143"/>
      <c r="G19" s="65">
        <v>5</v>
      </c>
      <c r="H19" s="144" t="s">
        <v>42</v>
      </c>
      <c r="I19" s="145"/>
      <c r="J19" s="18"/>
    </row>
    <row r="20" spans="1:10" s="3" customFormat="1" ht="15" customHeight="1">
      <c r="A20" s="148" t="s">
        <v>47</v>
      </c>
      <c r="B20" s="141"/>
      <c r="C20" s="141"/>
      <c r="D20" s="64"/>
      <c r="E20" s="67"/>
      <c r="F20" s="68"/>
      <c r="G20" s="65"/>
      <c r="H20" s="67"/>
      <c r="I20" s="69"/>
    </row>
    <row r="21" spans="1:10" s="3" customFormat="1" ht="15" customHeight="1">
      <c r="A21" s="141"/>
      <c r="B21" s="141"/>
      <c r="C21" s="141"/>
      <c r="D21" s="64"/>
      <c r="E21" s="142"/>
      <c r="F21" s="143"/>
      <c r="G21" s="65"/>
      <c r="H21" s="144"/>
      <c r="I21" s="145"/>
    </row>
    <row r="22" spans="1:10" s="3" customFormat="1" ht="15" customHeight="1">
      <c r="A22" s="141" t="s">
        <v>45</v>
      </c>
      <c r="B22" s="141"/>
      <c r="C22" s="141"/>
      <c r="D22" s="66" t="s">
        <v>70</v>
      </c>
      <c r="E22" s="142">
        <v>25</v>
      </c>
      <c r="F22" s="143"/>
      <c r="G22" s="65">
        <v>495</v>
      </c>
      <c r="H22" s="144">
        <f>E22*G22</f>
        <v>12375</v>
      </c>
      <c r="I22" s="145"/>
    </row>
    <row r="23" spans="1:10" s="3" customFormat="1" ht="15" customHeight="1">
      <c r="A23" s="146" t="s">
        <v>46</v>
      </c>
      <c r="B23" s="146"/>
      <c r="C23" s="147"/>
      <c r="D23" s="66" t="s">
        <v>70</v>
      </c>
      <c r="E23" s="142">
        <v>25</v>
      </c>
      <c r="F23" s="143"/>
      <c r="G23" s="65">
        <v>5</v>
      </c>
      <c r="H23" s="144" t="s">
        <v>42</v>
      </c>
      <c r="I23" s="145"/>
      <c r="J23" s="18"/>
    </row>
    <row r="24" spans="1:10" s="3" customFormat="1" ht="15" customHeight="1">
      <c r="A24" s="148" t="s">
        <v>48</v>
      </c>
      <c r="B24" s="141"/>
      <c r="C24" s="141"/>
      <c r="D24" s="64"/>
      <c r="E24" s="67"/>
      <c r="F24" s="68"/>
      <c r="G24" s="65"/>
      <c r="H24" s="67"/>
      <c r="I24" s="69"/>
    </row>
    <row r="25" spans="1:10" s="3" customFormat="1" ht="15" customHeight="1">
      <c r="A25" s="66"/>
      <c r="B25" s="66"/>
      <c r="C25" s="70"/>
      <c r="D25" s="66"/>
      <c r="E25" s="71"/>
      <c r="F25" s="72"/>
      <c r="G25" s="65"/>
      <c r="H25" s="73"/>
      <c r="I25" s="74"/>
      <c r="J25" s="18"/>
    </row>
    <row r="26" spans="1:10" s="3" customFormat="1" ht="15" customHeight="1">
      <c r="A26" s="66"/>
      <c r="B26" s="66"/>
      <c r="C26" s="70"/>
      <c r="D26" s="96" t="s">
        <v>71</v>
      </c>
      <c r="E26" s="97"/>
      <c r="F26" s="98"/>
      <c r="G26" s="99"/>
      <c r="H26" s="150">
        <v>-593.5</v>
      </c>
      <c r="I26" s="151"/>
      <c r="J26" s="18"/>
    </row>
    <row r="27" spans="1:10" s="3" customFormat="1" ht="15" customHeight="1">
      <c r="A27" s="66" t="s">
        <v>49</v>
      </c>
      <c r="B27" s="66"/>
      <c r="C27" s="70"/>
      <c r="D27" s="66"/>
      <c r="E27" s="142">
        <v>0.1</v>
      </c>
      <c r="F27" s="143"/>
      <c r="G27" s="65">
        <v>20</v>
      </c>
      <c r="H27" s="144" t="s">
        <v>50</v>
      </c>
      <c r="I27" s="149"/>
      <c r="J27" s="18"/>
    </row>
    <row r="28" spans="1:10" s="3" customFormat="1" ht="15" customHeight="1">
      <c r="A28" s="66" t="s">
        <v>51</v>
      </c>
      <c r="B28" s="66"/>
      <c r="C28" s="70"/>
      <c r="D28" s="66"/>
      <c r="E28" s="142">
        <v>0.1</v>
      </c>
      <c r="F28" s="143"/>
      <c r="G28" s="65">
        <v>20</v>
      </c>
      <c r="H28" s="144" t="s">
        <v>50</v>
      </c>
      <c r="I28" s="149"/>
      <c r="J28" s="18"/>
    </row>
    <row r="29" spans="1:10" s="3" customFormat="1" ht="15" customHeight="1">
      <c r="A29" s="146" t="s">
        <v>52</v>
      </c>
      <c r="B29" s="146"/>
      <c r="C29" s="147"/>
      <c r="D29" s="66"/>
      <c r="E29" s="142">
        <v>0.1</v>
      </c>
      <c r="F29" s="143"/>
      <c r="G29" s="65">
        <v>20</v>
      </c>
      <c r="H29" s="144" t="s">
        <v>50</v>
      </c>
      <c r="I29" s="149"/>
      <c r="J29" s="18"/>
    </row>
    <row r="30" spans="1:10" s="3" customFormat="1" ht="12" customHeight="1">
      <c r="A30" s="66"/>
      <c r="B30" s="66"/>
      <c r="C30" s="70"/>
      <c r="D30" s="66"/>
      <c r="E30" s="71"/>
      <c r="F30" s="72"/>
      <c r="G30" s="65"/>
      <c r="H30" s="73"/>
      <c r="I30" s="74"/>
      <c r="J30" s="18"/>
    </row>
    <row r="31" spans="1:10" s="3" customFormat="1" ht="12" customHeight="1">
      <c r="A31" s="66" t="s">
        <v>53</v>
      </c>
      <c r="B31" s="66"/>
      <c r="C31" s="70"/>
      <c r="D31" s="66"/>
      <c r="E31" s="71"/>
      <c r="F31" s="72"/>
      <c r="G31" s="65"/>
      <c r="H31" s="75"/>
      <c r="I31" s="76"/>
    </row>
    <row r="32" spans="1:10" s="1" customFormat="1" ht="15" customHeight="1">
      <c r="A32" s="159" t="s">
        <v>67</v>
      </c>
      <c r="B32" s="159"/>
      <c r="C32" s="160"/>
      <c r="D32" s="77"/>
      <c r="E32" s="161"/>
      <c r="F32" s="162"/>
      <c r="G32" s="78"/>
      <c r="H32" s="58"/>
      <c r="I32" s="56"/>
    </row>
    <row r="33" spans="1:10" s="1" customFormat="1" ht="15" customHeight="1">
      <c r="A33" s="152" t="s">
        <v>54</v>
      </c>
      <c r="B33" s="152"/>
      <c r="C33" s="153"/>
      <c r="D33" s="79"/>
      <c r="E33" s="80"/>
      <c r="F33" s="81"/>
      <c r="G33" s="78"/>
      <c r="H33" s="58"/>
      <c r="I33" s="56"/>
    </row>
    <row r="34" spans="1:10" s="1" customFormat="1" ht="15" customHeight="1" thickBot="1">
      <c r="A34" s="154" t="s">
        <v>55</v>
      </c>
      <c r="B34" s="154"/>
      <c r="C34" s="154"/>
      <c r="D34" s="157" t="s">
        <v>56</v>
      </c>
      <c r="E34" s="158"/>
      <c r="F34" s="158"/>
      <c r="G34" s="92">
        <f>SUM(G10:G33)</f>
        <v>2060</v>
      </c>
      <c r="H34" s="155">
        <f>SUM(H10:H33)</f>
        <v>51629</v>
      </c>
      <c r="I34" s="156"/>
    </row>
    <row r="35" spans="1:10">
      <c r="A35" s="82"/>
      <c r="B35" s="166"/>
      <c r="C35" s="166"/>
      <c r="D35" s="166"/>
      <c r="E35" s="166"/>
      <c r="F35" s="166"/>
      <c r="G35" s="166"/>
      <c r="H35" s="166"/>
      <c r="I35" s="166"/>
    </row>
    <row r="36" spans="1:10" s="4" customFormat="1" ht="16.5">
      <c r="A36" s="83" t="s">
        <v>57</v>
      </c>
      <c r="B36" s="50"/>
      <c r="C36" s="84"/>
      <c r="D36" s="84"/>
      <c r="E36" s="84"/>
      <c r="F36" s="85"/>
      <c r="G36" s="84"/>
      <c r="H36" s="84"/>
      <c r="I36" s="84"/>
    </row>
    <row r="37" spans="1:10" s="4" customFormat="1" ht="16.5">
      <c r="A37" s="167" t="s">
        <v>58</v>
      </c>
      <c r="B37" s="167"/>
      <c r="C37" s="167"/>
      <c r="D37" s="167"/>
      <c r="E37" s="167"/>
      <c r="F37" s="167"/>
      <c r="G37" s="167"/>
      <c r="H37" s="167"/>
      <c r="I37" s="167"/>
    </row>
    <row r="38" spans="1:10" s="4" customFormat="1" ht="16.5">
      <c r="A38" s="50" t="s">
        <v>59</v>
      </c>
      <c r="B38" s="50"/>
      <c r="C38" s="86"/>
      <c r="D38" s="86"/>
      <c r="E38" s="86"/>
      <c r="F38" s="86"/>
      <c r="G38" s="86"/>
      <c r="H38" s="86"/>
      <c r="I38" s="84"/>
    </row>
    <row r="39" spans="1:10" s="4" customFormat="1" ht="16.5">
      <c r="A39" s="50" t="s">
        <v>60</v>
      </c>
      <c r="B39" s="50"/>
      <c r="C39" s="84"/>
      <c r="D39" s="84"/>
      <c r="E39" s="84"/>
      <c r="F39" s="84"/>
      <c r="G39" s="84"/>
      <c r="H39" s="84"/>
      <c r="I39" s="84"/>
    </row>
    <row r="40" spans="1:10" s="4" customFormat="1">
      <c r="A40" s="50" t="s">
        <v>61</v>
      </c>
      <c r="B40" s="50"/>
      <c r="C40" s="86"/>
      <c r="D40" s="86"/>
      <c r="E40" s="86"/>
      <c r="F40" s="86"/>
      <c r="G40" s="87"/>
      <c r="H40" s="87"/>
      <c r="I40" s="86"/>
      <c r="J40" s="15"/>
    </row>
    <row r="41" spans="1:10" s="4" customFormat="1" ht="16.5">
      <c r="A41" s="50" t="s">
        <v>62</v>
      </c>
      <c r="B41" s="50"/>
      <c r="C41" s="84"/>
      <c r="D41" s="84"/>
      <c r="E41" s="84"/>
      <c r="F41" s="84"/>
      <c r="G41" s="84"/>
      <c r="H41" s="84"/>
      <c r="I41" s="84"/>
    </row>
    <row r="42" spans="1:10" s="5" customFormat="1">
      <c r="A42" s="88" t="s">
        <v>63</v>
      </c>
      <c r="B42" s="89"/>
      <c r="C42" s="89"/>
      <c r="D42" s="89"/>
      <c r="E42" s="89"/>
      <c r="F42" s="89"/>
      <c r="G42" s="89"/>
      <c r="H42" s="89"/>
      <c r="I42" s="89"/>
    </row>
    <row r="43" spans="1:10" s="6" customFormat="1" ht="2.25" customHeight="1">
      <c r="A43" s="50"/>
      <c r="B43" s="50"/>
      <c r="C43" s="90"/>
      <c r="D43" s="90"/>
      <c r="E43" s="90"/>
      <c r="F43" s="90"/>
      <c r="G43" s="91"/>
      <c r="H43" s="90"/>
      <c r="I43" s="90"/>
    </row>
    <row r="44" spans="1:10" s="7" customFormat="1" ht="11.25" customHeight="1">
      <c r="A44" s="163" t="s">
        <v>64</v>
      </c>
      <c r="B44" s="164"/>
      <c r="C44" s="164"/>
      <c r="D44" s="164"/>
      <c r="E44" s="164"/>
      <c r="F44" s="164"/>
      <c r="G44" s="164"/>
      <c r="H44" s="164"/>
      <c r="I44" s="164"/>
    </row>
    <row r="45" spans="1:10" s="7" customFormat="1" ht="17.25" customHeight="1">
      <c r="A45" s="145" t="s">
        <v>65</v>
      </c>
      <c r="B45" s="165"/>
      <c r="C45" s="165"/>
      <c r="D45" s="165"/>
      <c r="E45" s="165"/>
      <c r="F45" s="165"/>
      <c r="G45" s="165"/>
      <c r="H45" s="165"/>
      <c r="I45" s="165"/>
    </row>
    <row r="46" spans="1:10" s="7" customFormat="1" ht="17.25" customHeight="1">
      <c r="A46" s="145" t="s">
        <v>66</v>
      </c>
      <c r="B46" s="165"/>
      <c r="C46" s="165"/>
      <c r="D46" s="165"/>
      <c r="E46" s="165"/>
      <c r="F46" s="165"/>
      <c r="G46" s="165"/>
      <c r="H46" s="165"/>
      <c r="I46" s="165"/>
    </row>
  </sheetData>
  <mergeCells count="69">
    <mergeCell ref="A44:I44"/>
    <mergeCell ref="A45:I45"/>
    <mergeCell ref="A46:I46"/>
    <mergeCell ref="B35:I35"/>
    <mergeCell ref="A37:I37"/>
    <mergeCell ref="A33:C33"/>
    <mergeCell ref="A34:C34"/>
    <mergeCell ref="H34:I34"/>
    <mergeCell ref="D34:F34"/>
    <mergeCell ref="A29:C29"/>
    <mergeCell ref="E29:F29"/>
    <mergeCell ref="H29:I29"/>
    <mergeCell ref="A32:C32"/>
    <mergeCell ref="E32:F32"/>
    <mergeCell ref="A24:C24"/>
    <mergeCell ref="E27:F27"/>
    <mergeCell ref="H27:I27"/>
    <mergeCell ref="E28:F28"/>
    <mergeCell ref="H28:I28"/>
    <mergeCell ref="H26:I26"/>
    <mergeCell ref="A22:C22"/>
    <mergeCell ref="E22:F22"/>
    <mergeCell ref="H22:I22"/>
    <mergeCell ref="A23:C23"/>
    <mergeCell ref="E23:F23"/>
    <mergeCell ref="H23:I23"/>
    <mergeCell ref="A19:C19"/>
    <mergeCell ref="E19:F19"/>
    <mergeCell ref="H19:I19"/>
    <mergeCell ref="A20:C20"/>
    <mergeCell ref="A21:C21"/>
    <mergeCell ref="E21:F21"/>
    <mergeCell ref="H21:I21"/>
    <mergeCell ref="A15:C15"/>
    <mergeCell ref="E15:F15"/>
    <mergeCell ref="H15:I15"/>
    <mergeCell ref="A16:C16"/>
    <mergeCell ref="A18:C18"/>
    <mergeCell ref="E18:F18"/>
    <mergeCell ref="H18:I18"/>
    <mergeCell ref="A12:C12"/>
    <mergeCell ref="A13:C13"/>
    <mergeCell ref="E13:F13"/>
    <mergeCell ref="H13:I13"/>
    <mergeCell ref="A14:C14"/>
    <mergeCell ref="E14:F14"/>
    <mergeCell ref="H14:I14"/>
    <mergeCell ref="A10:C10"/>
    <mergeCell ref="E10:F10"/>
    <mergeCell ref="H10:I10"/>
    <mergeCell ref="A11:C11"/>
    <mergeCell ref="E11:F11"/>
    <mergeCell ref="H11:I11"/>
    <mergeCell ref="A8:B8"/>
    <mergeCell ref="C8:F8"/>
    <mergeCell ref="G8:H8"/>
    <mergeCell ref="A9:C9"/>
    <mergeCell ref="E9:F9"/>
    <mergeCell ref="H9:I9"/>
    <mergeCell ref="A6:B6"/>
    <mergeCell ref="C6:F6"/>
    <mergeCell ref="H6:I6"/>
    <mergeCell ref="A7:B7"/>
    <mergeCell ref="C7:H7"/>
    <mergeCell ref="E1:I1"/>
    <mergeCell ref="A3:E3"/>
    <mergeCell ref="A4:C4"/>
    <mergeCell ref="H4:I4"/>
    <mergeCell ref="H5:I5"/>
  </mergeCells>
  <hyperlinks>
    <hyperlink ref="C5" r:id="rId1"/>
  </hyperlinks>
  <printOptions horizontalCentered="1"/>
  <pageMargins left="0.19685039370078741" right="0.19685039370078741" top="0.98425196850393704" bottom="0" header="0.51181102362204722" footer="0.51181102362204722"/>
  <pageSetup paperSize="9" scale="8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PL</vt:lpstr>
      <vt:lpstr>CI</vt:lpstr>
      <vt:lpstr>CI!Yazdırma_Alanı</vt:lpstr>
      <vt:lpstr>PL!Yazdırma_Alanı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2017-10-25T13:07:52Z</cp:lastPrinted>
  <dcterms:created xsi:type="dcterms:W3CDTF">2011-04-16T06:34:00Z</dcterms:created>
  <dcterms:modified xsi:type="dcterms:W3CDTF">2017-11-27T09:04:26Z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